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-03\Desktop\"/>
    </mc:Choice>
  </mc:AlternateContent>
  <xr:revisionPtr revIDLastSave="0" documentId="8_{5731D443-44D3-4A76-ACEC-723263CE8B6A}" xr6:coauthVersionLast="47" xr6:coauthVersionMax="47" xr10:uidLastSave="{00000000-0000-0000-0000-000000000000}"/>
  <workbookProtection workbookAlgorithmName="SHA-512" workbookHashValue="hECrux4eXpXWuZ+S6/Mwdz590K3lBjWt2HxSUw0FnyfmVWyVniIFK3GJBvMD0vEV2eqMAni36LCTmOW/I3IS0Q==" workbookSaltValue="9TPDRXtbQ5u9Ugc4cmj8Jw==" workbookSpinCount="100000" lockStructure="1"/>
  <bookViews>
    <workbookView xWindow="-120" yWindow="-120" windowWidth="29040" windowHeight="15840" xr2:uid="{02918479-34D0-4032-B467-305049F17B9C}"/>
  </bookViews>
  <sheets>
    <sheet name="【入力】" sheetId="14" r:id="rId1"/>
    <sheet name="請求書印刷１" sheetId="16" r:id="rId2"/>
    <sheet name="2" sheetId="18" r:id="rId3"/>
    <sheet name="3" sheetId="19" r:id="rId4"/>
    <sheet name="4" sheetId="20" r:id="rId5"/>
    <sheet name="5" sheetId="21" r:id="rId6"/>
    <sheet name="手書き用・直接入力可" sheetId="22" r:id="rId7"/>
    <sheet name="記入例" sheetId="25" r:id="rId8"/>
  </sheets>
  <definedNames>
    <definedName name="_xlnm.Print_Area" localSheetId="0">【入力】!$A$1:$AE$512</definedName>
    <definedName name="_xlnm.Print_Area" localSheetId="2">'2'!$B$1:$BN$165</definedName>
    <definedName name="_xlnm.Print_Area" localSheetId="3">'3'!$B$1:$BN$165</definedName>
    <definedName name="_xlnm.Print_Area" localSheetId="4">'4'!$B$1:$BN$165</definedName>
    <definedName name="_xlnm.Print_Area" localSheetId="5">'5'!$B$1:$BN$165</definedName>
    <definedName name="_xlnm.Print_Area" localSheetId="6">手書き用・直接入力可!$B$1:$BN$165</definedName>
    <definedName name="_xlnm.Print_Area" localSheetId="1">請求書印刷１!$B$1:$BN$165</definedName>
    <definedName name="基本情報_消費税率" localSheetId="0">【入力】!#REF!</definedName>
    <definedName name="基本情報_消費税率">#REF!</definedName>
    <definedName name="基本情報_税端数丸め" localSheetId="0">【入力】!#REF!</definedName>
    <definedName name="基本情報_税端数丸め">#REF!</definedName>
    <definedName name="基本情報_税端数処理方法" localSheetId="0">【入力】!#REF!</definedName>
    <definedName name="基本情報_税端数処理方法">#REF!</definedName>
    <definedName name="請求明細_課税金額">#REF!</definedName>
    <definedName name="請求明細_工事場所">#REF!</definedName>
    <definedName name="請求明細_非課税金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94" i="14" l="1"/>
  <c r="AZ494" i="14"/>
  <c r="AV494" i="14"/>
  <c r="BC406" i="14"/>
  <c r="AZ406" i="14"/>
  <c r="AV406" i="14"/>
  <c r="BC318" i="14"/>
  <c r="AZ318" i="14"/>
  <c r="AV318" i="14"/>
  <c r="BC230" i="14"/>
  <c r="AZ230" i="14"/>
  <c r="AV230" i="14"/>
  <c r="BC118" i="14"/>
  <c r="AZ118" i="14"/>
  <c r="AV118" i="14"/>
  <c r="Q139" i="25"/>
  <c r="Q84" i="25"/>
  <c r="Q33" i="25" l="1"/>
  <c r="BX115" i="22"/>
  <c r="BR115" i="22"/>
  <c r="BX60" i="22"/>
  <c r="BR60" i="22"/>
  <c r="G15" i="22"/>
  <c r="BX5" i="22"/>
  <c r="BS5" i="22"/>
  <c r="BR7" i="22" l="1"/>
  <c r="BR7" i="25"/>
  <c r="G124" i="21"/>
  <c r="G69" i="21"/>
  <c r="G14" i="21"/>
  <c r="BJ149" i="20"/>
  <c r="Z4" i="21"/>
  <c r="AB4" i="21"/>
  <c r="AD4" i="21"/>
  <c r="AF4" i="21"/>
  <c r="AH4" i="21"/>
  <c r="AJ4" i="21"/>
  <c r="AA8" i="21"/>
  <c r="AA10" i="21"/>
  <c r="AA12" i="21"/>
  <c r="AA14" i="21"/>
  <c r="Z4" i="20"/>
  <c r="AB4" i="20"/>
  <c r="AD4" i="20"/>
  <c r="AF4" i="20"/>
  <c r="AH4" i="20"/>
  <c r="AJ4" i="20"/>
  <c r="AA8" i="20"/>
  <c r="AA10" i="20"/>
  <c r="AA12" i="20"/>
  <c r="AA14" i="20"/>
  <c r="G124" i="20"/>
  <c r="G69" i="20"/>
  <c r="G14" i="20"/>
  <c r="G124" i="19"/>
  <c r="G69" i="19"/>
  <c r="G14" i="19"/>
  <c r="BG133" i="19"/>
  <c r="G124" i="18"/>
  <c r="G69" i="18"/>
  <c r="G14" i="18"/>
  <c r="BE1" i="18"/>
  <c r="BI1" i="18"/>
  <c r="BL1" i="18"/>
  <c r="Z4" i="18"/>
  <c r="AB4" i="18"/>
  <c r="AD4" i="18"/>
  <c r="AF4" i="18"/>
  <c r="AH4" i="18"/>
  <c r="AJ4" i="18"/>
  <c r="BC4" i="18"/>
  <c r="BD4" i="18"/>
  <c r="BE4" i="18"/>
  <c r="BF4" i="18"/>
  <c r="BG4" i="18"/>
  <c r="BS5" i="18"/>
  <c r="BX5" i="18"/>
  <c r="G6" i="18"/>
  <c r="H6" i="18"/>
  <c r="I6" i="18"/>
  <c r="J6" i="18"/>
  <c r="L6" i="18"/>
  <c r="M6" i="18"/>
  <c r="O6" i="18"/>
  <c r="P6" i="18"/>
  <c r="BC7" i="18"/>
  <c r="AA8" i="18"/>
  <c r="G10" i="18"/>
  <c r="H10" i="18"/>
  <c r="I10" i="18"/>
  <c r="J10" i="18"/>
  <c r="L10" i="18"/>
  <c r="M10" i="18"/>
  <c r="O10" i="18"/>
  <c r="P10" i="18"/>
  <c r="Q10" i="18"/>
  <c r="AA10" i="18"/>
  <c r="BC10" i="18"/>
  <c r="AA12" i="18"/>
  <c r="BC12" i="18"/>
  <c r="AA14" i="18"/>
  <c r="BC14" i="18"/>
  <c r="G15" i="18"/>
  <c r="AA16" i="18"/>
  <c r="AB18" i="18"/>
  <c r="AD18" i="18"/>
  <c r="AE18" i="18"/>
  <c r="AF18" i="18"/>
  <c r="AG18" i="18"/>
  <c r="AI18" i="18"/>
  <c r="AJ18" i="18"/>
  <c r="AK18" i="18"/>
  <c r="AL18" i="18"/>
  <c r="AN18" i="18"/>
  <c r="AO18" i="18"/>
  <c r="AP18" i="18"/>
  <c r="AQ18" i="18"/>
  <c r="BC18" i="18"/>
  <c r="C23" i="18"/>
  <c r="G23" i="18"/>
  <c r="Q23" i="18"/>
  <c r="S23" i="18"/>
  <c r="V23" i="18"/>
  <c r="Z23" i="18"/>
  <c r="AF23" i="18"/>
  <c r="C25" i="18"/>
  <c r="G25" i="18"/>
  <c r="Q25" i="18"/>
  <c r="S25" i="18"/>
  <c r="V25" i="18"/>
  <c r="Z25" i="18"/>
  <c r="AF25" i="18"/>
  <c r="C27" i="18"/>
  <c r="G27" i="18"/>
  <c r="Q27" i="18"/>
  <c r="S27" i="18"/>
  <c r="V27" i="18"/>
  <c r="Z27" i="18"/>
  <c r="AF27" i="18"/>
  <c r="C29" i="18"/>
  <c r="G29" i="18"/>
  <c r="Q29" i="18"/>
  <c r="S29" i="18"/>
  <c r="V29" i="18"/>
  <c r="Z29" i="18"/>
  <c r="AF29" i="18"/>
  <c r="C31" i="18"/>
  <c r="G31" i="18"/>
  <c r="Q31" i="18"/>
  <c r="S31" i="18"/>
  <c r="V31" i="18"/>
  <c r="Z31" i="18"/>
  <c r="AF31" i="18"/>
  <c r="C33" i="18"/>
  <c r="G33" i="18"/>
  <c r="Q33" i="18"/>
  <c r="S33" i="18"/>
  <c r="V33" i="18"/>
  <c r="Z33" i="18"/>
  <c r="AF33" i="18"/>
  <c r="C35" i="18"/>
  <c r="G35" i="18"/>
  <c r="Q35" i="18"/>
  <c r="S35" i="18"/>
  <c r="V35" i="18"/>
  <c r="Z35" i="18"/>
  <c r="AF35" i="18"/>
  <c r="C37" i="18"/>
  <c r="G37" i="18"/>
  <c r="Q37" i="18"/>
  <c r="S37" i="18"/>
  <c r="V37" i="18"/>
  <c r="Z37" i="18"/>
  <c r="AF37" i="18"/>
  <c r="B46" i="18"/>
  <c r="BE56" i="18"/>
  <c r="BI56" i="18"/>
  <c r="BL56" i="18"/>
  <c r="Z59" i="18"/>
  <c r="AB59" i="18"/>
  <c r="AD59" i="18"/>
  <c r="AF59" i="18"/>
  <c r="AH59" i="18"/>
  <c r="AJ59" i="18"/>
  <c r="BC59" i="18"/>
  <c r="BD59" i="18"/>
  <c r="BE59" i="18"/>
  <c r="BF59" i="18"/>
  <c r="BG59" i="18"/>
  <c r="BR60" i="18"/>
  <c r="BX60" i="18"/>
  <c r="G61" i="18"/>
  <c r="H61" i="18"/>
  <c r="I61" i="18"/>
  <c r="J61" i="18"/>
  <c r="L61" i="18"/>
  <c r="M61" i="18"/>
  <c r="O61" i="18"/>
  <c r="P61" i="18"/>
  <c r="BC62" i="18"/>
  <c r="AA63" i="18"/>
  <c r="G65" i="18"/>
  <c r="H65" i="18"/>
  <c r="I65" i="18"/>
  <c r="J65" i="18"/>
  <c r="L65" i="18"/>
  <c r="M65" i="18"/>
  <c r="O65" i="18"/>
  <c r="P65" i="18"/>
  <c r="Q65" i="18"/>
  <c r="AA65" i="18"/>
  <c r="BC65" i="18"/>
  <c r="AA67" i="18"/>
  <c r="BC67" i="18"/>
  <c r="AA69" i="18"/>
  <c r="BC69" i="18"/>
  <c r="G70" i="18"/>
  <c r="AA71" i="18"/>
  <c r="AB73" i="18"/>
  <c r="AD73" i="18"/>
  <c r="AE73" i="18"/>
  <c r="AF73" i="18"/>
  <c r="AG73" i="18"/>
  <c r="AI73" i="18"/>
  <c r="AJ73" i="18"/>
  <c r="AK73" i="18"/>
  <c r="AL73" i="18"/>
  <c r="AN73" i="18"/>
  <c r="AO73" i="18"/>
  <c r="AP73" i="18"/>
  <c r="AQ73" i="18"/>
  <c r="BC73" i="18"/>
  <c r="C78" i="18"/>
  <c r="G78" i="18"/>
  <c r="Q78" i="18"/>
  <c r="S78" i="18"/>
  <c r="V78" i="18"/>
  <c r="Z78" i="18"/>
  <c r="AF78" i="18"/>
  <c r="AS78" i="18"/>
  <c r="AT78" i="18"/>
  <c r="AU78" i="18"/>
  <c r="AV78" i="18"/>
  <c r="AW78" i="18"/>
  <c r="AX78" i="18"/>
  <c r="AY78" i="18"/>
  <c r="AZ78" i="18"/>
  <c r="BA78" i="18"/>
  <c r="BB78" i="18"/>
  <c r="BC78" i="18"/>
  <c r="C80" i="18"/>
  <c r="G80" i="18"/>
  <c r="Q80" i="18"/>
  <c r="S80" i="18"/>
  <c r="V80" i="18"/>
  <c r="Z80" i="18"/>
  <c r="AF80" i="18"/>
  <c r="AS80" i="18"/>
  <c r="AT80" i="18"/>
  <c r="AU80" i="18"/>
  <c r="AV80" i="18"/>
  <c r="AW80" i="18"/>
  <c r="AX80" i="18"/>
  <c r="AY80" i="18"/>
  <c r="AZ80" i="18"/>
  <c r="BA80" i="18"/>
  <c r="BB80" i="18"/>
  <c r="BC80" i="18"/>
  <c r="BG80" i="18"/>
  <c r="BJ80" i="18"/>
  <c r="C82" i="18"/>
  <c r="G82" i="18"/>
  <c r="Q82" i="18"/>
  <c r="S82" i="18"/>
  <c r="V82" i="18"/>
  <c r="Z82" i="18"/>
  <c r="AF82" i="18"/>
  <c r="AS82" i="18"/>
  <c r="AT82" i="18"/>
  <c r="AU82" i="18"/>
  <c r="AV82" i="18"/>
  <c r="AW82" i="18"/>
  <c r="AX82" i="18"/>
  <c r="AY82" i="18"/>
  <c r="AZ82" i="18"/>
  <c r="BA82" i="18"/>
  <c r="BB82" i="18"/>
  <c r="BC82" i="18"/>
  <c r="BG82" i="18"/>
  <c r="BJ82" i="18"/>
  <c r="C84" i="18"/>
  <c r="G84" i="18"/>
  <c r="Q84" i="18"/>
  <c r="S84" i="18"/>
  <c r="V84" i="18"/>
  <c r="Z84" i="18"/>
  <c r="AF84" i="18"/>
  <c r="AS84" i="18"/>
  <c r="AT84" i="18"/>
  <c r="AU84" i="18"/>
  <c r="AV84" i="18"/>
  <c r="AW84" i="18"/>
  <c r="AX84" i="18"/>
  <c r="AY84" i="18"/>
  <c r="AZ84" i="18"/>
  <c r="BA84" i="18"/>
  <c r="BB84" i="18"/>
  <c r="BC84" i="18"/>
  <c r="BG84" i="18"/>
  <c r="BJ84" i="18"/>
  <c r="C86" i="18"/>
  <c r="G86" i="18"/>
  <c r="Q86" i="18"/>
  <c r="S86" i="18"/>
  <c r="V86" i="18"/>
  <c r="Z86" i="18"/>
  <c r="AF86" i="18"/>
  <c r="AS86" i="18"/>
  <c r="AT86" i="18"/>
  <c r="AU86" i="18"/>
  <c r="AV86" i="18"/>
  <c r="AW86" i="18"/>
  <c r="AX86" i="18"/>
  <c r="AY86" i="18"/>
  <c r="AZ86" i="18"/>
  <c r="BA86" i="18"/>
  <c r="BB86" i="18"/>
  <c r="BC86" i="18"/>
  <c r="BG86" i="18"/>
  <c r="BJ86" i="18"/>
  <c r="C88" i="18"/>
  <c r="G88" i="18"/>
  <c r="Q88" i="18"/>
  <c r="S88" i="18"/>
  <c r="V88" i="18"/>
  <c r="Z88" i="18"/>
  <c r="AF88" i="18"/>
  <c r="AS88" i="18"/>
  <c r="AT88" i="18"/>
  <c r="AU88" i="18"/>
  <c r="AV88" i="18"/>
  <c r="AW88" i="18"/>
  <c r="AX88" i="18"/>
  <c r="AY88" i="18"/>
  <c r="AZ88" i="18"/>
  <c r="BA88" i="18"/>
  <c r="BB88" i="18"/>
  <c r="BC88" i="18"/>
  <c r="BG88" i="18"/>
  <c r="BJ88" i="18"/>
  <c r="C90" i="18"/>
  <c r="G90" i="18"/>
  <c r="Q90" i="18"/>
  <c r="S90" i="18"/>
  <c r="V90" i="18"/>
  <c r="Z90" i="18"/>
  <c r="AF90" i="18"/>
  <c r="AS90" i="18"/>
  <c r="AT90" i="18"/>
  <c r="AU90" i="18"/>
  <c r="AV90" i="18"/>
  <c r="AW90" i="18"/>
  <c r="AX90" i="18"/>
  <c r="AY90" i="18"/>
  <c r="AZ90" i="18"/>
  <c r="BA90" i="18"/>
  <c r="BB90" i="18"/>
  <c r="BC90" i="18"/>
  <c r="BG90" i="18"/>
  <c r="BJ90" i="18"/>
  <c r="C92" i="18"/>
  <c r="G92" i="18"/>
  <c r="Q92" i="18"/>
  <c r="S92" i="18"/>
  <c r="V92" i="18"/>
  <c r="Z92" i="18"/>
  <c r="AF92" i="18"/>
  <c r="AS92" i="18"/>
  <c r="AT92" i="18"/>
  <c r="AU92" i="18"/>
  <c r="AV92" i="18"/>
  <c r="AW92" i="18"/>
  <c r="AX92" i="18"/>
  <c r="AY92" i="18"/>
  <c r="AZ92" i="18"/>
  <c r="BA92" i="18"/>
  <c r="BB92" i="18"/>
  <c r="BC92" i="18"/>
  <c r="BG92" i="18"/>
  <c r="BJ92" i="18"/>
  <c r="B101" i="18"/>
  <c r="BE111" i="18"/>
  <c r="BI111" i="18"/>
  <c r="BL111" i="18"/>
  <c r="Z114" i="18"/>
  <c r="AB114" i="18"/>
  <c r="AD114" i="18"/>
  <c r="AF114" i="18"/>
  <c r="AH114" i="18"/>
  <c r="AJ114" i="18"/>
  <c r="BC114" i="18"/>
  <c r="BD114" i="18"/>
  <c r="BE114" i="18"/>
  <c r="BF114" i="18"/>
  <c r="BG114" i="18"/>
  <c r="BR115" i="18"/>
  <c r="BX115" i="18"/>
  <c r="G116" i="18"/>
  <c r="H116" i="18"/>
  <c r="I116" i="18"/>
  <c r="J116" i="18"/>
  <c r="L116" i="18"/>
  <c r="M116" i="18"/>
  <c r="O116" i="18"/>
  <c r="P116" i="18"/>
  <c r="BC117" i="18"/>
  <c r="AA118" i="18"/>
  <c r="G120" i="18"/>
  <c r="H120" i="18"/>
  <c r="I120" i="18"/>
  <c r="J120" i="18"/>
  <c r="L120" i="18"/>
  <c r="M120" i="18"/>
  <c r="O120" i="18"/>
  <c r="P120" i="18"/>
  <c r="Q120" i="18"/>
  <c r="AA120" i="18"/>
  <c r="BC120" i="18"/>
  <c r="AA122" i="18"/>
  <c r="BC122" i="18"/>
  <c r="AA124" i="18"/>
  <c r="BC124" i="18"/>
  <c r="G125" i="18"/>
  <c r="AA126" i="18"/>
  <c r="AB128" i="18"/>
  <c r="AD128" i="18"/>
  <c r="AE128" i="18"/>
  <c r="AF128" i="18"/>
  <c r="AG128" i="18"/>
  <c r="AI128" i="18"/>
  <c r="AJ128" i="18"/>
  <c r="AK128" i="18"/>
  <c r="AL128" i="18"/>
  <c r="AN128" i="18"/>
  <c r="AO128" i="18"/>
  <c r="AP128" i="18"/>
  <c r="AQ128" i="18"/>
  <c r="BC128" i="18"/>
  <c r="C133" i="18"/>
  <c r="G133" i="18"/>
  <c r="Q133" i="18"/>
  <c r="S133" i="18"/>
  <c r="V133" i="18"/>
  <c r="Z133" i="18"/>
  <c r="AF133" i="18"/>
  <c r="AS133" i="18"/>
  <c r="AT133" i="18"/>
  <c r="AU133" i="18"/>
  <c r="AV133" i="18"/>
  <c r="AW133" i="18"/>
  <c r="AX133" i="18"/>
  <c r="AY133" i="18"/>
  <c r="AZ133" i="18"/>
  <c r="BA133" i="18"/>
  <c r="BB133" i="18"/>
  <c r="BC133" i="18"/>
  <c r="C135" i="18"/>
  <c r="G135" i="18"/>
  <c r="Q135" i="18"/>
  <c r="S135" i="18"/>
  <c r="V135" i="18"/>
  <c r="Z135" i="18"/>
  <c r="AF135" i="18"/>
  <c r="AS135" i="18"/>
  <c r="AT135" i="18"/>
  <c r="AU135" i="18"/>
  <c r="AV135" i="18"/>
  <c r="AW135" i="18"/>
  <c r="AX135" i="18"/>
  <c r="AY135" i="18"/>
  <c r="AZ135" i="18"/>
  <c r="BA135" i="18"/>
  <c r="BB135" i="18"/>
  <c r="BC135" i="18"/>
  <c r="BG135" i="18"/>
  <c r="BJ135" i="18"/>
  <c r="C137" i="18"/>
  <c r="G137" i="18"/>
  <c r="Q137" i="18"/>
  <c r="S137" i="18"/>
  <c r="V137" i="18"/>
  <c r="Z137" i="18"/>
  <c r="AF137" i="18"/>
  <c r="AS137" i="18"/>
  <c r="AT137" i="18"/>
  <c r="AU137" i="18"/>
  <c r="AV137" i="18"/>
  <c r="AW137" i="18"/>
  <c r="AX137" i="18"/>
  <c r="AY137" i="18"/>
  <c r="AZ137" i="18"/>
  <c r="BA137" i="18"/>
  <c r="BB137" i="18"/>
  <c r="BC137" i="18"/>
  <c r="BG137" i="18"/>
  <c r="BJ137" i="18"/>
  <c r="C139" i="18"/>
  <c r="G139" i="18"/>
  <c r="Q139" i="18"/>
  <c r="S139" i="18"/>
  <c r="V139" i="18"/>
  <c r="Z139" i="18"/>
  <c r="AF139" i="18"/>
  <c r="AS139" i="18"/>
  <c r="AT139" i="18"/>
  <c r="AU139" i="18"/>
  <c r="AV139" i="18"/>
  <c r="AW139" i="18"/>
  <c r="AX139" i="18"/>
  <c r="AY139" i="18"/>
  <c r="AZ139" i="18"/>
  <c r="BA139" i="18"/>
  <c r="BB139" i="18"/>
  <c r="BC139" i="18"/>
  <c r="BG139" i="18"/>
  <c r="BJ139" i="18"/>
  <c r="C141" i="18"/>
  <c r="G141" i="18"/>
  <c r="Q141" i="18"/>
  <c r="S141" i="18"/>
  <c r="V141" i="18"/>
  <c r="Z141" i="18"/>
  <c r="AF141" i="18"/>
  <c r="AS141" i="18"/>
  <c r="AT141" i="18"/>
  <c r="AU141" i="18"/>
  <c r="AV141" i="18"/>
  <c r="AW141" i="18"/>
  <c r="AX141" i="18"/>
  <c r="AY141" i="18"/>
  <c r="AZ141" i="18"/>
  <c r="BA141" i="18"/>
  <c r="BB141" i="18"/>
  <c r="BC141" i="18"/>
  <c r="BG141" i="18"/>
  <c r="BJ141" i="18"/>
  <c r="C143" i="18"/>
  <c r="G143" i="18"/>
  <c r="Q143" i="18"/>
  <c r="S143" i="18"/>
  <c r="V143" i="18"/>
  <c r="Z143" i="18"/>
  <c r="AF143" i="18"/>
  <c r="AS143" i="18"/>
  <c r="AT143" i="18"/>
  <c r="AU143" i="18"/>
  <c r="AV143" i="18"/>
  <c r="AW143" i="18"/>
  <c r="AX143" i="18"/>
  <c r="AY143" i="18"/>
  <c r="AZ143" i="18"/>
  <c r="BA143" i="18"/>
  <c r="BB143" i="18"/>
  <c r="BC143" i="18"/>
  <c r="BG143" i="18"/>
  <c r="BJ143" i="18"/>
  <c r="C145" i="18"/>
  <c r="G145" i="18"/>
  <c r="Q145" i="18"/>
  <c r="S145" i="18"/>
  <c r="V145" i="18"/>
  <c r="Z145" i="18"/>
  <c r="AF145" i="18"/>
  <c r="AS145" i="18"/>
  <c r="AT145" i="18"/>
  <c r="AU145" i="18"/>
  <c r="AV145" i="18"/>
  <c r="AW145" i="18"/>
  <c r="AX145" i="18"/>
  <c r="AY145" i="18"/>
  <c r="AZ145" i="18"/>
  <c r="BA145" i="18"/>
  <c r="BB145" i="18"/>
  <c r="BC145" i="18"/>
  <c r="BG145" i="18"/>
  <c r="BJ145" i="18"/>
  <c r="C147" i="18"/>
  <c r="G147" i="18"/>
  <c r="Q147" i="18"/>
  <c r="S147" i="18"/>
  <c r="V147" i="18"/>
  <c r="Z147" i="18"/>
  <c r="AF147" i="18"/>
  <c r="AS147" i="18"/>
  <c r="AT147" i="18"/>
  <c r="AU147" i="18"/>
  <c r="AV147" i="18"/>
  <c r="AW147" i="18"/>
  <c r="AX147" i="18"/>
  <c r="AY147" i="18"/>
  <c r="AZ147" i="18"/>
  <c r="BA147" i="18"/>
  <c r="BB147" i="18"/>
  <c r="BC147" i="18"/>
  <c r="BG147" i="18"/>
  <c r="BJ147" i="18"/>
  <c r="B156" i="18"/>
  <c r="BG133" i="18"/>
  <c r="BG133" i="16"/>
  <c r="BJ141" i="16"/>
  <c r="G133" i="16"/>
  <c r="B453" i="14"/>
  <c r="BJ147" i="21"/>
  <c r="BG147" i="21"/>
  <c r="BC147" i="21"/>
  <c r="BB147" i="21"/>
  <c r="BA147" i="21"/>
  <c r="AZ147" i="21"/>
  <c r="AY147" i="21"/>
  <c r="AX147" i="21"/>
  <c r="AW147" i="21"/>
  <c r="AV147" i="21"/>
  <c r="AU147" i="21"/>
  <c r="AT147" i="21"/>
  <c r="AS147" i="21"/>
  <c r="BJ145" i="21"/>
  <c r="BG145" i="21"/>
  <c r="BC145" i="21"/>
  <c r="BB145" i="21"/>
  <c r="BA145" i="21"/>
  <c r="AZ145" i="21"/>
  <c r="AY145" i="21"/>
  <c r="AX145" i="21"/>
  <c r="AW145" i="21"/>
  <c r="AV145" i="21"/>
  <c r="AU145" i="21"/>
  <c r="AT145" i="21"/>
  <c r="AS145" i="21"/>
  <c r="BJ143" i="21"/>
  <c r="BG143" i="21"/>
  <c r="BC143" i="21"/>
  <c r="BB143" i="21"/>
  <c r="BA143" i="21"/>
  <c r="AZ143" i="21"/>
  <c r="AY143" i="21"/>
  <c r="AX143" i="21"/>
  <c r="AW143" i="21"/>
  <c r="AV143" i="21"/>
  <c r="AU143" i="21"/>
  <c r="AT143" i="21"/>
  <c r="AS143" i="21"/>
  <c r="BJ141" i="21"/>
  <c r="BG141" i="21"/>
  <c r="BC141" i="21"/>
  <c r="BB141" i="21"/>
  <c r="BA141" i="21"/>
  <c r="AZ141" i="21"/>
  <c r="AY141" i="21"/>
  <c r="AX141" i="21"/>
  <c r="AW141" i="21"/>
  <c r="AV141" i="21"/>
  <c r="AU141" i="21"/>
  <c r="AT141" i="21"/>
  <c r="AS141" i="21"/>
  <c r="BJ139" i="21"/>
  <c r="BG139" i="21"/>
  <c r="BC139" i="21"/>
  <c r="BB139" i="21"/>
  <c r="BA139" i="21"/>
  <c r="AZ139" i="21"/>
  <c r="AY139" i="21"/>
  <c r="AX139" i="21"/>
  <c r="AW139" i="21"/>
  <c r="AV139" i="21"/>
  <c r="AU139" i="21"/>
  <c r="AT139" i="21"/>
  <c r="AS139" i="21"/>
  <c r="BJ137" i="21"/>
  <c r="BG137" i="21"/>
  <c r="BC137" i="21"/>
  <c r="BB137" i="21"/>
  <c r="BA137" i="21"/>
  <c r="AZ137" i="21"/>
  <c r="AY137" i="21"/>
  <c r="AX137" i="21"/>
  <c r="AW137" i="21"/>
  <c r="AV137" i="21"/>
  <c r="AU137" i="21"/>
  <c r="AT137" i="21"/>
  <c r="AS137" i="21"/>
  <c r="BJ135" i="21"/>
  <c r="BG135" i="21"/>
  <c r="BC135" i="21"/>
  <c r="BB135" i="21"/>
  <c r="BA135" i="21"/>
  <c r="AZ135" i="21"/>
  <c r="AY135" i="21"/>
  <c r="AX135" i="21"/>
  <c r="AW135" i="21"/>
  <c r="AV135" i="21"/>
  <c r="AU135" i="21"/>
  <c r="AT135" i="21"/>
  <c r="AS135" i="21"/>
  <c r="BJ133" i="21"/>
  <c r="BG133" i="21"/>
  <c r="BC133" i="21"/>
  <c r="BB133" i="21"/>
  <c r="BA133" i="21"/>
  <c r="AZ133" i="21"/>
  <c r="AY133" i="21"/>
  <c r="AX133" i="21"/>
  <c r="AW133" i="21"/>
  <c r="AV133" i="21"/>
  <c r="AU133" i="21"/>
  <c r="AT133" i="21"/>
  <c r="AS133" i="21"/>
  <c r="BJ92" i="21"/>
  <c r="BG92" i="21"/>
  <c r="BC92" i="21"/>
  <c r="BB92" i="21"/>
  <c r="BA92" i="21"/>
  <c r="AZ92" i="21"/>
  <c r="AY92" i="21"/>
  <c r="AX92" i="21"/>
  <c r="AW92" i="21"/>
  <c r="AV92" i="21"/>
  <c r="AU92" i="21"/>
  <c r="AT92" i="21"/>
  <c r="AS92" i="21"/>
  <c r="BJ90" i="21"/>
  <c r="BG90" i="21"/>
  <c r="BC90" i="21"/>
  <c r="BB90" i="21"/>
  <c r="BA90" i="21"/>
  <c r="AZ90" i="21"/>
  <c r="AY90" i="21"/>
  <c r="AX90" i="21"/>
  <c r="AW90" i="21"/>
  <c r="AV90" i="21"/>
  <c r="AU90" i="21"/>
  <c r="AT90" i="21"/>
  <c r="AS90" i="21"/>
  <c r="BJ88" i="21"/>
  <c r="BG88" i="21"/>
  <c r="BC88" i="21"/>
  <c r="BB88" i="21"/>
  <c r="BA88" i="21"/>
  <c r="AZ88" i="21"/>
  <c r="AY88" i="21"/>
  <c r="AX88" i="21"/>
  <c r="AW88" i="21"/>
  <c r="AV88" i="21"/>
  <c r="AU88" i="21"/>
  <c r="AT88" i="21"/>
  <c r="AS88" i="21"/>
  <c r="BJ86" i="21"/>
  <c r="BG86" i="21"/>
  <c r="BC86" i="21"/>
  <c r="BB86" i="21"/>
  <c r="BA86" i="21"/>
  <c r="AZ86" i="21"/>
  <c r="AY86" i="21"/>
  <c r="AX86" i="21"/>
  <c r="AW86" i="21"/>
  <c r="AV86" i="21"/>
  <c r="AU86" i="21"/>
  <c r="AT86" i="21"/>
  <c r="AS86" i="21"/>
  <c r="BJ84" i="21"/>
  <c r="BG84" i="21"/>
  <c r="BC84" i="21"/>
  <c r="BB84" i="21"/>
  <c r="BA84" i="21"/>
  <c r="AZ84" i="21"/>
  <c r="AY84" i="21"/>
  <c r="AX84" i="21"/>
  <c r="AW84" i="21"/>
  <c r="AV84" i="21"/>
  <c r="AU84" i="21"/>
  <c r="AT84" i="21"/>
  <c r="AS84" i="21"/>
  <c r="BJ82" i="21"/>
  <c r="BG82" i="21"/>
  <c r="BC82" i="21"/>
  <c r="BB82" i="21"/>
  <c r="BA82" i="21"/>
  <c r="AZ82" i="21"/>
  <c r="AY82" i="21"/>
  <c r="AX82" i="21"/>
  <c r="AW82" i="21"/>
  <c r="AV82" i="21"/>
  <c r="AU82" i="21"/>
  <c r="AT82" i="21"/>
  <c r="AS82" i="21"/>
  <c r="BJ80" i="21"/>
  <c r="BG80" i="21"/>
  <c r="BC80" i="21"/>
  <c r="BB80" i="21"/>
  <c r="BA80" i="21"/>
  <c r="AZ80" i="21"/>
  <c r="AY80" i="21"/>
  <c r="AX80" i="21"/>
  <c r="AW80" i="21"/>
  <c r="AV80" i="21"/>
  <c r="AU80" i="21"/>
  <c r="AT80" i="21"/>
  <c r="AS80" i="21"/>
  <c r="BJ78" i="21"/>
  <c r="BG78" i="21"/>
  <c r="BC78" i="21"/>
  <c r="BB78" i="21"/>
  <c r="BA78" i="21"/>
  <c r="AZ78" i="21"/>
  <c r="AY78" i="21"/>
  <c r="AX78" i="21"/>
  <c r="AW78" i="21"/>
  <c r="AV78" i="21"/>
  <c r="AU78" i="21"/>
  <c r="AT78" i="21"/>
  <c r="AS78" i="21"/>
  <c r="B156" i="21"/>
  <c r="AF147" i="21"/>
  <c r="Z147" i="21"/>
  <c r="V147" i="21"/>
  <c r="S147" i="21"/>
  <c r="Q147" i="21"/>
  <c r="G147" i="21"/>
  <c r="C147" i="21"/>
  <c r="AF145" i="21"/>
  <c r="Z145" i="21"/>
  <c r="V145" i="21"/>
  <c r="S145" i="21"/>
  <c r="Q145" i="21"/>
  <c r="G145" i="21"/>
  <c r="C145" i="21"/>
  <c r="AF143" i="21"/>
  <c r="Z143" i="21"/>
  <c r="V143" i="21"/>
  <c r="S143" i="21"/>
  <c r="Q143" i="21"/>
  <c r="G143" i="21"/>
  <c r="C143" i="21"/>
  <c r="AF141" i="21"/>
  <c r="Z141" i="21"/>
  <c r="V141" i="21"/>
  <c r="S141" i="21"/>
  <c r="Q141" i="21"/>
  <c r="G141" i="21"/>
  <c r="C141" i="21"/>
  <c r="AF139" i="21"/>
  <c r="Z139" i="21"/>
  <c r="V139" i="21"/>
  <c r="S139" i="21"/>
  <c r="Q139" i="21"/>
  <c r="G139" i="21"/>
  <c r="C139" i="21"/>
  <c r="AF137" i="21"/>
  <c r="Z137" i="21"/>
  <c r="V137" i="21"/>
  <c r="S137" i="21"/>
  <c r="Q137" i="21"/>
  <c r="G137" i="21"/>
  <c r="C137" i="21"/>
  <c r="AF135" i="21"/>
  <c r="Z135" i="21"/>
  <c r="V135" i="21"/>
  <c r="S135" i="21"/>
  <c r="Q135" i="21"/>
  <c r="G135" i="21"/>
  <c r="C135" i="21"/>
  <c r="AF133" i="21"/>
  <c r="Z133" i="21"/>
  <c r="V133" i="21"/>
  <c r="S133" i="21"/>
  <c r="Q133" i="21"/>
  <c r="G133" i="21"/>
  <c r="C133" i="21"/>
  <c r="B101" i="21"/>
  <c r="AF92" i="21"/>
  <c r="Z92" i="21"/>
  <c r="V92" i="21"/>
  <c r="S92" i="21"/>
  <c r="Q92" i="21"/>
  <c r="G92" i="21"/>
  <c r="C92" i="21"/>
  <c r="AF90" i="21"/>
  <c r="Z90" i="21"/>
  <c r="V90" i="21"/>
  <c r="S90" i="21"/>
  <c r="Q90" i="21"/>
  <c r="G90" i="21"/>
  <c r="C90" i="21"/>
  <c r="AF88" i="21"/>
  <c r="Z88" i="21"/>
  <c r="V88" i="21"/>
  <c r="S88" i="21"/>
  <c r="Q88" i="21"/>
  <c r="G88" i="21"/>
  <c r="C88" i="21"/>
  <c r="AF86" i="21"/>
  <c r="Z86" i="21"/>
  <c r="V86" i="21"/>
  <c r="S86" i="21"/>
  <c r="Q86" i="21"/>
  <c r="G86" i="21"/>
  <c r="C86" i="21"/>
  <c r="AF84" i="21"/>
  <c r="Z84" i="21"/>
  <c r="V84" i="21"/>
  <c r="S84" i="21"/>
  <c r="Q84" i="21"/>
  <c r="G84" i="21"/>
  <c r="C84" i="21"/>
  <c r="AF82" i="21"/>
  <c r="Z82" i="21"/>
  <c r="V82" i="21"/>
  <c r="S82" i="21"/>
  <c r="Q82" i="21"/>
  <c r="G82" i="21"/>
  <c r="C82" i="21"/>
  <c r="AF80" i="21"/>
  <c r="Z80" i="21"/>
  <c r="V80" i="21"/>
  <c r="S80" i="21"/>
  <c r="Q80" i="21"/>
  <c r="G80" i="21"/>
  <c r="C80" i="21"/>
  <c r="AF78" i="21"/>
  <c r="Z78" i="21"/>
  <c r="V78" i="21"/>
  <c r="S78" i="21"/>
  <c r="Q78" i="21"/>
  <c r="G78" i="21"/>
  <c r="C78" i="21"/>
  <c r="AF37" i="21"/>
  <c r="Z37" i="21"/>
  <c r="V37" i="21"/>
  <c r="S37" i="21"/>
  <c r="Q37" i="21"/>
  <c r="G37" i="21"/>
  <c r="C37" i="21"/>
  <c r="AF35" i="21"/>
  <c r="Z35" i="21"/>
  <c r="V35" i="21"/>
  <c r="S35" i="21"/>
  <c r="Q35" i="21"/>
  <c r="G35" i="21"/>
  <c r="C35" i="21"/>
  <c r="AF33" i="21"/>
  <c r="Z33" i="21"/>
  <c r="V33" i="21"/>
  <c r="S33" i="21"/>
  <c r="Q33" i="21"/>
  <c r="G33" i="21"/>
  <c r="C33" i="21"/>
  <c r="AF31" i="21"/>
  <c r="Z31" i="21"/>
  <c r="V31" i="21"/>
  <c r="S31" i="21"/>
  <c r="Q31" i="21"/>
  <c r="G31" i="21"/>
  <c r="C31" i="21"/>
  <c r="AF29" i="21"/>
  <c r="Z29" i="21"/>
  <c r="V29" i="21"/>
  <c r="S29" i="21"/>
  <c r="Q29" i="21"/>
  <c r="G29" i="21"/>
  <c r="C29" i="21"/>
  <c r="AF27" i="21"/>
  <c r="Z27" i="21"/>
  <c r="V27" i="21"/>
  <c r="S27" i="21"/>
  <c r="Q27" i="21"/>
  <c r="G27" i="21"/>
  <c r="AF25" i="21"/>
  <c r="Z25" i="21"/>
  <c r="V25" i="21"/>
  <c r="S25" i="21"/>
  <c r="Q25" i="21"/>
  <c r="G25" i="21"/>
  <c r="AF23" i="21"/>
  <c r="Z23" i="21"/>
  <c r="V23" i="21"/>
  <c r="S23" i="21"/>
  <c r="Q23" i="21"/>
  <c r="G23" i="21"/>
  <c r="C27" i="21"/>
  <c r="C25" i="21"/>
  <c r="C23" i="21"/>
  <c r="BC128" i="21"/>
  <c r="BC124" i="21"/>
  <c r="BC122" i="21"/>
  <c r="BC120" i="21"/>
  <c r="BC117" i="21"/>
  <c r="BC73" i="21"/>
  <c r="BC69" i="21"/>
  <c r="BC67" i="21"/>
  <c r="BC65" i="21"/>
  <c r="BC62" i="21"/>
  <c r="BG114" i="21"/>
  <c r="BF114" i="21"/>
  <c r="BE114" i="21"/>
  <c r="BD114" i="21"/>
  <c r="BC114" i="21"/>
  <c r="BG59" i="21"/>
  <c r="BF59" i="21"/>
  <c r="BE59" i="21"/>
  <c r="BD59" i="21"/>
  <c r="BC59" i="21"/>
  <c r="BC18" i="21"/>
  <c r="BC14" i="21"/>
  <c r="BC12" i="21"/>
  <c r="BC10" i="21"/>
  <c r="BC7" i="21"/>
  <c r="BG4" i="21"/>
  <c r="BF4" i="21"/>
  <c r="BE4" i="21"/>
  <c r="BD4" i="21"/>
  <c r="BC4" i="21"/>
  <c r="G125" i="21"/>
  <c r="G70" i="21"/>
  <c r="G15" i="21"/>
  <c r="Q120" i="21"/>
  <c r="P120" i="21"/>
  <c r="O120" i="21"/>
  <c r="M120" i="21"/>
  <c r="L120" i="21"/>
  <c r="J120" i="21"/>
  <c r="I120" i="21"/>
  <c r="H120" i="21"/>
  <c r="G120" i="21"/>
  <c r="Q65" i="21"/>
  <c r="P65" i="21"/>
  <c r="O65" i="21"/>
  <c r="M65" i="21"/>
  <c r="L65" i="21"/>
  <c r="J65" i="21"/>
  <c r="I65" i="21"/>
  <c r="H65" i="21"/>
  <c r="G65" i="21"/>
  <c r="Q10" i="21"/>
  <c r="P10" i="21"/>
  <c r="O10" i="21"/>
  <c r="M10" i="21"/>
  <c r="L10" i="21"/>
  <c r="J10" i="21"/>
  <c r="I10" i="21"/>
  <c r="H10" i="21"/>
  <c r="G10" i="21"/>
  <c r="P116" i="21"/>
  <c r="O116" i="21"/>
  <c r="M116" i="21"/>
  <c r="L116" i="21"/>
  <c r="J116" i="21"/>
  <c r="I116" i="21"/>
  <c r="H116" i="21"/>
  <c r="G116" i="21"/>
  <c r="P61" i="21"/>
  <c r="O61" i="21"/>
  <c r="M61" i="21"/>
  <c r="L61" i="21"/>
  <c r="J61" i="21"/>
  <c r="I61" i="21"/>
  <c r="H61" i="21"/>
  <c r="G61" i="21"/>
  <c r="P6" i="21"/>
  <c r="O6" i="21"/>
  <c r="M6" i="21"/>
  <c r="L6" i="21"/>
  <c r="J6" i="21"/>
  <c r="I6" i="21"/>
  <c r="H6" i="21"/>
  <c r="G6" i="21"/>
  <c r="BL111" i="21"/>
  <c r="BI111" i="21"/>
  <c r="BE111" i="21"/>
  <c r="BL56" i="21"/>
  <c r="BI56" i="21"/>
  <c r="BE56" i="21"/>
  <c r="BL1" i="21"/>
  <c r="BI1" i="21"/>
  <c r="BE1" i="21"/>
  <c r="AQ128" i="21"/>
  <c r="AP128" i="21"/>
  <c r="AO128" i="21"/>
  <c r="AN128" i="21"/>
  <c r="AL128" i="21"/>
  <c r="AK128" i="21"/>
  <c r="AJ128" i="21"/>
  <c r="AI128" i="21"/>
  <c r="AG128" i="21"/>
  <c r="AF128" i="21"/>
  <c r="AE128" i="21"/>
  <c r="AD128" i="21"/>
  <c r="AB128" i="21"/>
  <c r="AA126" i="21"/>
  <c r="AA124" i="21"/>
  <c r="AA122" i="21"/>
  <c r="AA120" i="21"/>
  <c r="AA118" i="21"/>
  <c r="BX115" i="21"/>
  <c r="BR115" i="21"/>
  <c r="AJ114" i="21"/>
  <c r="AH114" i="21"/>
  <c r="AF114" i="21"/>
  <c r="AD114" i="21"/>
  <c r="AB114" i="21"/>
  <c r="Z114" i="21"/>
  <c r="AQ73" i="21"/>
  <c r="AP73" i="21"/>
  <c r="AO73" i="21"/>
  <c r="AN73" i="21"/>
  <c r="AL73" i="21"/>
  <c r="AK73" i="21"/>
  <c r="AJ73" i="21"/>
  <c r="AI73" i="21"/>
  <c r="AG73" i="21"/>
  <c r="AF73" i="21"/>
  <c r="AE73" i="21"/>
  <c r="AD73" i="21"/>
  <c r="AB73" i="21"/>
  <c r="AA71" i="21"/>
  <c r="AA69" i="21"/>
  <c r="AA67" i="21"/>
  <c r="AA65" i="21"/>
  <c r="AA63" i="21"/>
  <c r="BX60" i="21"/>
  <c r="BR60" i="21"/>
  <c r="AJ59" i="21"/>
  <c r="AH59" i="21"/>
  <c r="AF59" i="21"/>
  <c r="AD59" i="21"/>
  <c r="AB59" i="21"/>
  <c r="Z59" i="21"/>
  <c r="B46" i="21"/>
  <c r="AQ18" i="21"/>
  <c r="AP18" i="21"/>
  <c r="AO18" i="21"/>
  <c r="AN18" i="21"/>
  <c r="AL18" i="21"/>
  <c r="AK18" i="21"/>
  <c r="AJ18" i="21"/>
  <c r="AI18" i="21"/>
  <c r="AG18" i="21"/>
  <c r="AF18" i="21"/>
  <c r="AE18" i="21"/>
  <c r="AD18" i="21"/>
  <c r="AB18" i="21"/>
  <c r="AA16" i="21"/>
  <c r="BX5" i="21"/>
  <c r="BS5" i="21"/>
  <c r="BJ147" i="20"/>
  <c r="BG147" i="20"/>
  <c r="BC147" i="20"/>
  <c r="BB147" i="20"/>
  <c r="BA147" i="20"/>
  <c r="AZ147" i="20"/>
  <c r="AY147" i="20"/>
  <c r="AX147" i="20"/>
  <c r="AW147" i="20"/>
  <c r="AV147" i="20"/>
  <c r="AU147" i="20"/>
  <c r="AT147" i="20"/>
  <c r="AS147" i="20"/>
  <c r="BJ145" i="20"/>
  <c r="BG145" i="20"/>
  <c r="BC145" i="20"/>
  <c r="BB145" i="20"/>
  <c r="BA145" i="20"/>
  <c r="AZ145" i="20"/>
  <c r="AY145" i="20"/>
  <c r="AX145" i="20"/>
  <c r="AW145" i="20"/>
  <c r="AV145" i="20"/>
  <c r="AU145" i="20"/>
  <c r="AT145" i="20"/>
  <c r="AS145" i="20"/>
  <c r="BJ143" i="20"/>
  <c r="BG143" i="20"/>
  <c r="BC143" i="20"/>
  <c r="BB143" i="20"/>
  <c r="BA143" i="20"/>
  <c r="AZ143" i="20"/>
  <c r="AY143" i="20"/>
  <c r="AX143" i="20"/>
  <c r="AW143" i="20"/>
  <c r="AV143" i="20"/>
  <c r="AU143" i="20"/>
  <c r="AT143" i="20"/>
  <c r="AS143" i="20"/>
  <c r="BJ141" i="20"/>
  <c r="BG141" i="20"/>
  <c r="BC141" i="20"/>
  <c r="BB141" i="20"/>
  <c r="BA141" i="20"/>
  <c r="AZ141" i="20"/>
  <c r="AY141" i="20"/>
  <c r="AX141" i="20"/>
  <c r="AW141" i="20"/>
  <c r="AV141" i="20"/>
  <c r="AU141" i="20"/>
  <c r="AT141" i="20"/>
  <c r="AS141" i="20"/>
  <c r="BJ139" i="20"/>
  <c r="BG139" i="20"/>
  <c r="BC139" i="20"/>
  <c r="BB139" i="20"/>
  <c r="BA139" i="20"/>
  <c r="AZ139" i="20"/>
  <c r="AY139" i="20"/>
  <c r="AX139" i="20"/>
  <c r="AW139" i="20"/>
  <c r="AV139" i="20"/>
  <c r="AU139" i="20"/>
  <c r="AT139" i="20"/>
  <c r="AS139" i="20"/>
  <c r="BJ137" i="20"/>
  <c r="BG137" i="20"/>
  <c r="BC137" i="20"/>
  <c r="BB137" i="20"/>
  <c r="BA137" i="20"/>
  <c r="AZ137" i="20"/>
  <c r="AY137" i="20"/>
  <c r="AX137" i="20"/>
  <c r="AW137" i="20"/>
  <c r="AV137" i="20"/>
  <c r="AU137" i="20"/>
  <c r="AT137" i="20"/>
  <c r="AS137" i="20"/>
  <c r="BJ135" i="20"/>
  <c r="BG135" i="20"/>
  <c r="BC135" i="20"/>
  <c r="BB135" i="20"/>
  <c r="BA135" i="20"/>
  <c r="AZ135" i="20"/>
  <c r="AY135" i="20"/>
  <c r="AX135" i="20"/>
  <c r="AW135" i="20"/>
  <c r="AV135" i="20"/>
  <c r="AU135" i="20"/>
  <c r="AT135" i="20"/>
  <c r="AS135" i="20"/>
  <c r="BJ133" i="20"/>
  <c r="BG133" i="20"/>
  <c r="BC133" i="20"/>
  <c r="BB133" i="20"/>
  <c r="BA133" i="20"/>
  <c r="AZ133" i="20"/>
  <c r="AY133" i="20"/>
  <c r="AX133" i="20"/>
  <c r="AW133" i="20"/>
  <c r="AV133" i="20"/>
  <c r="AU133" i="20"/>
  <c r="AT133" i="20"/>
  <c r="AS133" i="20"/>
  <c r="BJ92" i="20"/>
  <c r="BG92" i="20"/>
  <c r="BC92" i="20"/>
  <c r="BB92" i="20"/>
  <c r="BA92" i="20"/>
  <c r="AZ92" i="20"/>
  <c r="AY92" i="20"/>
  <c r="AX92" i="20"/>
  <c r="AW92" i="20"/>
  <c r="AV92" i="20"/>
  <c r="AU92" i="20"/>
  <c r="AT92" i="20"/>
  <c r="AS92" i="20"/>
  <c r="BJ90" i="20"/>
  <c r="BG90" i="20"/>
  <c r="BC90" i="20"/>
  <c r="BB90" i="20"/>
  <c r="BA90" i="20"/>
  <c r="AZ90" i="20"/>
  <c r="AY90" i="20"/>
  <c r="AX90" i="20"/>
  <c r="AW90" i="20"/>
  <c r="AV90" i="20"/>
  <c r="AU90" i="20"/>
  <c r="AT90" i="20"/>
  <c r="AS90" i="20"/>
  <c r="BJ88" i="20"/>
  <c r="BG88" i="20"/>
  <c r="BC88" i="20"/>
  <c r="BB88" i="20"/>
  <c r="BA88" i="20"/>
  <c r="AZ88" i="20"/>
  <c r="AY88" i="20"/>
  <c r="AX88" i="20"/>
  <c r="AW88" i="20"/>
  <c r="AV88" i="20"/>
  <c r="AU88" i="20"/>
  <c r="AT88" i="20"/>
  <c r="AS88" i="20"/>
  <c r="BJ86" i="20"/>
  <c r="BG86" i="20"/>
  <c r="BC86" i="20"/>
  <c r="BB86" i="20"/>
  <c r="BA86" i="20"/>
  <c r="AZ86" i="20"/>
  <c r="AY86" i="20"/>
  <c r="AX86" i="20"/>
  <c r="AW86" i="20"/>
  <c r="AV86" i="20"/>
  <c r="AU86" i="20"/>
  <c r="AT86" i="20"/>
  <c r="AS86" i="20"/>
  <c r="BJ84" i="20"/>
  <c r="BG84" i="20"/>
  <c r="BC84" i="20"/>
  <c r="BB84" i="20"/>
  <c r="BA84" i="20"/>
  <c r="AZ84" i="20"/>
  <c r="AY84" i="20"/>
  <c r="AX84" i="20"/>
  <c r="AW84" i="20"/>
  <c r="AV84" i="20"/>
  <c r="AU84" i="20"/>
  <c r="AT84" i="20"/>
  <c r="AS84" i="20"/>
  <c r="BJ82" i="20"/>
  <c r="BG82" i="20"/>
  <c r="BC82" i="20"/>
  <c r="BB82" i="20"/>
  <c r="BA82" i="20"/>
  <c r="AZ82" i="20"/>
  <c r="AY82" i="20"/>
  <c r="AX82" i="20"/>
  <c r="AW82" i="20"/>
  <c r="AV82" i="20"/>
  <c r="AU82" i="20"/>
  <c r="AT82" i="20"/>
  <c r="AS82" i="20"/>
  <c r="BJ80" i="20"/>
  <c r="BG80" i="20"/>
  <c r="BC80" i="20"/>
  <c r="BB80" i="20"/>
  <c r="BA80" i="20"/>
  <c r="AZ80" i="20"/>
  <c r="AY80" i="20"/>
  <c r="AX80" i="20"/>
  <c r="AW80" i="20"/>
  <c r="AV80" i="20"/>
  <c r="AU80" i="20"/>
  <c r="AT80" i="20"/>
  <c r="AS80" i="20"/>
  <c r="BJ78" i="20"/>
  <c r="BG78" i="20"/>
  <c r="BC78" i="20"/>
  <c r="BB78" i="20"/>
  <c r="BA78" i="20"/>
  <c r="AZ78" i="20"/>
  <c r="AY78" i="20"/>
  <c r="AX78" i="20"/>
  <c r="AW78" i="20"/>
  <c r="AV78" i="20"/>
  <c r="AU78" i="20"/>
  <c r="AT78" i="20"/>
  <c r="AS78" i="20"/>
  <c r="B156" i="20"/>
  <c r="AF147" i="20"/>
  <c r="Z147" i="20"/>
  <c r="V147" i="20"/>
  <c r="S147" i="20"/>
  <c r="Q147" i="20"/>
  <c r="G147" i="20"/>
  <c r="C147" i="20"/>
  <c r="AF145" i="20"/>
  <c r="Z145" i="20"/>
  <c r="V145" i="20"/>
  <c r="S145" i="20"/>
  <c r="Q145" i="20"/>
  <c r="G145" i="20"/>
  <c r="C145" i="20"/>
  <c r="AF143" i="20"/>
  <c r="Z143" i="20"/>
  <c r="V143" i="20"/>
  <c r="S143" i="20"/>
  <c r="Q143" i="20"/>
  <c r="G143" i="20"/>
  <c r="C143" i="20"/>
  <c r="AF141" i="20"/>
  <c r="Z141" i="20"/>
  <c r="V141" i="20"/>
  <c r="S141" i="20"/>
  <c r="Q141" i="20"/>
  <c r="G141" i="20"/>
  <c r="C141" i="20"/>
  <c r="AF139" i="20"/>
  <c r="Z139" i="20"/>
  <c r="V139" i="20"/>
  <c r="S139" i="20"/>
  <c r="Q139" i="20"/>
  <c r="G139" i="20"/>
  <c r="C139" i="20"/>
  <c r="AF137" i="20"/>
  <c r="Z137" i="20"/>
  <c r="V137" i="20"/>
  <c r="S137" i="20"/>
  <c r="Q137" i="20"/>
  <c r="G137" i="20"/>
  <c r="C137" i="20"/>
  <c r="AF135" i="20"/>
  <c r="Z135" i="20"/>
  <c r="V135" i="20"/>
  <c r="S135" i="20"/>
  <c r="Q135" i="20"/>
  <c r="G135" i="20"/>
  <c r="C135" i="20"/>
  <c r="AF133" i="20"/>
  <c r="Z133" i="20"/>
  <c r="V133" i="20"/>
  <c r="S133" i="20"/>
  <c r="Q133" i="20"/>
  <c r="G133" i="20"/>
  <c r="C133" i="20"/>
  <c r="B101" i="20"/>
  <c r="AF92" i="20"/>
  <c r="Z92" i="20"/>
  <c r="V92" i="20"/>
  <c r="S92" i="20"/>
  <c r="Q92" i="20"/>
  <c r="G92" i="20"/>
  <c r="C92" i="20"/>
  <c r="AF90" i="20"/>
  <c r="Z90" i="20"/>
  <c r="V90" i="20"/>
  <c r="S90" i="20"/>
  <c r="Q90" i="20"/>
  <c r="G90" i="20"/>
  <c r="C90" i="20"/>
  <c r="AF88" i="20"/>
  <c r="Z88" i="20"/>
  <c r="V88" i="20"/>
  <c r="S88" i="20"/>
  <c r="Q88" i="20"/>
  <c r="G88" i="20"/>
  <c r="C88" i="20"/>
  <c r="AF86" i="20"/>
  <c r="Z86" i="20"/>
  <c r="V86" i="20"/>
  <c r="S86" i="20"/>
  <c r="Q86" i="20"/>
  <c r="G86" i="20"/>
  <c r="C86" i="20"/>
  <c r="AF84" i="20"/>
  <c r="Z84" i="20"/>
  <c r="V84" i="20"/>
  <c r="S84" i="20"/>
  <c r="Q84" i="20"/>
  <c r="G84" i="20"/>
  <c r="C84" i="20"/>
  <c r="AF82" i="20"/>
  <c r="Z82" i="20"/>
  <c r="V82" i="20"/>
  <c r="S82" i="20"/>
  <c r="Q82" i="20"/>
  <c r="G82" i="20"/>
  <c r="C82" i="20"/>
  <c r="AF80" i="20"/>
  <c r="Z80" i="20"/>
  <c r="V80" i="20"/>
  <c r="S80" i="20"/>
  <c r="Q80" i="20"/>
  <c r="G80" i="20"/>
  <c r="C80" i="20"/>
  <c r="AF78" i="20"/>
  <c r="Z78" i="20"/>
  <c r="V78" i="20"/>
  <c r="S78" i="20"/>
  <c r="Q78" i="20"/>
  <c r="G78" i="20"/>
  <c r="C78" i="20"/>
  <c r="AF37" i="20"/>
  <c r="Z37" i="20"/>
  <c r="V37" i="20"/>
  <c r="S37" i="20"/>
  <c r="Q37" i="20"/>
  <c r="G37" i="20"/>
  <c r="C37" i="20"/>
  <c r="AF35" i="20"/>
  <c r="Z35" i="20"/>
  <c r="V35" i="20"/>
  <c r="S35" i="20"/>
  <c r="Q35" i="20"/>
  <c r="G35" i="20"/>
  <c r="C35" i="20"/>
  <c r="AF33" i="20"/>
  <c r="Z33" i="20"/>
  <c r="V33" i="20"/>
  <c r="S33" i="20"/>
  <c r="Q33" i="20"/>
  <c r="G33" i="20"/>
  <c r="C33" i="20"/>
  <c r="AF31" i="20"/>
  <c r="Z31" i="20"/>
  <c r="V31" i="20"/>
  <c r="S31" i="20"/>
  <c r="Q31" i="20"/>
  <c r="G31" i="20"/>
  <c r="C31" i="20"/>
  <c r="AF29" i="20"/>
  <c r="Z29" i="20"/>
  <c r="V29" i="20"/>
  <c r="S29" i="20"/>
  <c r="Q29" i="20"/>
  <c r="G29" i="20"/>
  <c r="C29" i="20"/>
  <c r="AF27" i="20"/>
  <c r="Z27" i="20"/>
  <c r="V27" i="20"/>
  <c r="S27" i="20"/>
  <c r="Q27" i="20"/>
  <c r="G27" i="20"/>
  <c r="AF25" i="20"/>
  <c r="Z25" i="20"/>
  <c r="V25" i="20"/>
  <c r="S25" i="20"/>
  <c r="Q25" i="20"/>
  <c r="G25" i="20"/>
  <c r="AF23" i="20"/>
  <c r="Z23" i="20"/>
  <c r="V23" i="20"/>
  <c r="S23" i="20"/>
  <c r="Q23" i="20"/>
  <c r="G23" i="20"/>
  <c r="C27" i="20"/>
  <c r="C25" i="20"/>
  <c r="C23" i="20"/>
  <c r="BC128" i="20"/>
  <c r="BC124" i="20"/>
  <c r="BC122" i="20"/>
  <c r="BC120" i="20"/>
  <c r="BC117" i="20"/>
  <c r="BC73" i="20"/>
  <c r="BC69" i="20"/>
  <c r="BC67" i="20"/>
  <c r="BC65" i="20"/>
  <c r="BC62" i="20"/>
  <c r="BG114" i="20"/>
  <c r="BF114" i="20"/>
  <c r="BE114" i="20"/>
  <c r="BD114" i="20"/>
  <c r="BC114" i="20"/>
  <c r="BG59" i="20"/>
  <c r="BF59" i="20"/>
  <c r="BE59" i="20"/>
  <c r="BD59" i="20"/>
  <c r="BC59" i="20"/>
  <c r="BC18" i="20"/>
  <c r="BC14" i="20"/>
  <c r="BC12" i="20"/>
  <c r="BC10" i="20"/>
  <c r="BC7" i="20"/>
  <c r="BG4" i="20"/>
  <c r="BF4" i="20"/>
  <c r="BE4" i="20"/>
  <c r="BD4" i="20"/>
  <c r="BC4" i="20"/>
  <c r="Q120" i="20"/>
  <c r="P120" i="20"/>
  <c r="O120" i="20"/>
  <c r="M120" i="20"/>
  <c r="L120" i="20"/>
  <c r="J120" i="20"/>
  <c r="I120" i="20"/>
  <c r="H120" i="20"/>
  <c r="G120" i="20"/>
  <c r="Q65" i="20"/>
  <c r="P65" i="20"/>
  <c r="O65" i="20"/>
  <c r="M65" i="20"/>
  <c r="L65" i="20"/>
  <c r="J65" i="20"/>
  <c r="I65" i="20"/>
  <c r="H65" i="20"/>
  <c r="G65" i="20"/>
  <c r="G125" i="20"/>
  <c r="G70" i="20"/>
  <c r="G15" i="20"/>
  <c r="Q10" i="20"/>
  <c r="P10" i="20"/>
  <c r="O10" i="20"/>
  <c r="M10" i="20"/>
  <c r="L10" i="20"/>
  <c r="J10" i="20"/>
  <c r="I10" i="20"/>
  <c r="H10" i="20"/>
  <c r="G10" i="20"/>
  <c r="P116" i="20"/>
  <c r="O116" i="20"/>
  <c r="M116" i="20"/>
  <c r="L116" i="20"/>
  <c r="J116" i="20"/>
  <c r="I116" i="20"/>
  <c r="H116" i="20"/>
  <c r="G116" i="20"/>
  <c r="P61" i="20"/>
  <c r="O61" i="20"/>
  <c r="M61" i="20"/>
  <c r="L61" i="20"/>
  <c r="J61" i="20"/>
  <c r="I61" i="20"/>
  <c r="H61" i="20"/>
  <c r="G61" i="20"/>
  <c r="P6" i="20"/>
  <c r="O6" i="20"/>
  <c r="M6" i="20"/>
  <c r="L6" i="20"/>
  <c r="J6" i="20"/>
  <c r="I6" i="20"/>
  <c r="H6" i="20"/>
  <c r="G6" i="20"/>
  <c r="BL111" i="20"/>
  <c r="BI111" i="20"/>
  <c r="BE111" i="20"/>
  <c r="BL56" i="20"/>
  <c r="BI56" i="20"/>
  <c r="BE56" i="20"/>
  <c r="BL1" i="20"/>
  <c r="BI1" i="20"/>
  <c r="BE1" i="20"/>
  <c r="AQ128" i="20"/>
  <c r="AP128" i="20"/>
  <c r="AO128" i="20"/>
  <c r="AN128" i="20"/>
  <c r="AL128" i="20"/>
  <c r="AK128" i="20"/>
  <c r="AJ128" i="20"/>
  <c r="AI128" i="20"/>
  <c r="AG128" i="20"/>
  <c r="AF128" i="20"/>
  <c r="AE128" i="20"/>
  <c r="AD128" i="20"/>
  <c r="AB128" i="20"/>
  <c r="AA126" i="20"/>
  <c r="AA124" i="20"/>
  <c r="AA122" i="20"/>
  <c r="AA120" i="20"/>
  <c r="AA118" i="20"/>
  <c r="BX115" i="20"/>
  <c r="BR115" i="20"/>
  <c r="AJ114" i="20"/>
  <c r="AH114" i="20"/>
  <c r="AF114" i="20"/>
  <c r="AD114" i="20"/>
  <c r="AB114" i="20"/>
  <c r="Z114" i="20"/>
  <c r="AQ73" i="20"/>
  <c r="AP73" i="20"/>
  <c r="AO73" i="20"/>
  <c r="AN73" i="20"/>
  <c r="AL73" i="20"/>
  <c r="AK73" i="20"/>
  <c r="AJ73" i="20"/>
  <c r="AI73" i="20"/>
  <c r="AG73" i="20"/>
  <c r="AF73" i="20"/>
  <c r="AE73" i="20"/>
  <c r="AD73" i="20"/>
  <c r="AB73" i="20"/>
  <c r="AA71" i="20"/>
  <c r="AA69" i="20"/>
  <c r="AA67" i="20"/>
  <c r="AA65" i="20"/>
  <c r="AA63" i="20"/>
  <c r="BX60" i="20"/>
  <c r="BR60" i="20"/>
  <c r="AJ59" i="20"/>
  <c r="AH59" i="20"/>
  <c r="AF59" i="20"/>
  <c r="AD59" i="20"/>
  <c r="AB59" i="20"/>
  <c r="Z59" i="20"/>
  <c r="B46" i="20"/>
  <c r="AQ18" i="20"/>
  <c r="AP18" i="20"/>
  <c r="AO18" i="20"/>
  <c r="AN18" i="20"/>
  <c r="AL18" i="20"/>
  <c r="AK18" i="20"/>
  <c r="AJ18" i="20"/>
  <c r="AI18" i="20"/>
  <c r="AG18" i="20"/>
  <c r="AF18" i="20"/>
  <c r="AE18" i="20"/>
  <c r="AD18" i="20"/>
  <c r="AB18" i="20"/>
  <c r="AA16" i="20"/>
  <c r="BX5" i="20"/>
  <c r="BS5" i="20"/>
  <c r="BG94" i="20"/>
  <c r="BC94" i="20"/>
  <c r="BJ147" i="19"/>
  <c r="BG147" i="19"/>
  <c r="BC147" i="19"/>
  <c r="BB147" i="19"/>
  <c r="BA147" i="19"/>
  <c r="AZ147" i="19"/>
  <c r="AY147" i="19"/>
  <c r="AX147" i="19"/>
  <c r="AW147" i="19"/>
  <c r="AV147" i="19"/>
  <c r="AU147" i="19"/>
  <c r="AT147" i="19"/>
  <c r="AS147" i="19"/>
  <c r="BJ145" i="19"/>
  <c r="BG145" i="19"/>
  <c r="BC145" i="19"/>
  <c r="BB145" i="19"/>
  <c r="BA145" i="19"/>
  <c r="AZ145" i="19"/>
  <c r="AY145" i="19"/>
  <c r="AX145" i="19"/>
  <c r="AW145" i="19"/>
  <c r="AV145" i="19"/>
  <c r="AU145" i="19"/>
  <c r="AT145" i="19"/>
  <c r="AS145" i="19"/>
  <c r="BJ143" i="19"/>
  <c r="BG143" i="19"/>
  <c r="BC143" i="19"/>
  <c r="BB143" i="19"/>
  <c r="BA143" i="19"/>
  <c r="AZ143" i="19"/>
  <c r="AY143" i="19"/>
  <c r="AX143" i="19"/>
  <c r="AW143" i="19"/>
  <c r="AV143" i="19"/>
  <c r="AU143" i="19"/>
  <c r="AT143" i="19"/>
  <c r="AS143" i="19"/>
  <c r="BJ141" i="19"/>
  <c r="BG141" i="19"/>
  <c r="BC141" i="19"/>
  <c r="BB141" i="19"/>
  <c r="BA141" i="19"/>
  <c r="AZ141" i="19"/>
  <c r="AY141" i="19"/>
  <c r="AX141" i="19"/>
  <c r="AW141" i="19"/>
  <c r="AV141" i="19"/>
  <c r="AU141" i="19"/>
  <c r="AT141" i="19"/>
  <c r="AS141" i="19"/>
  <c r="BJ139" i="19"/>
  <c r="BG139" i="19"/>
  <c r="BC139" i="19"/>
  <c r="BB139" i="19"/>
  <c r="BA139" i="19"/>
  <c r="AZ139" i="19"/>
  <c r="AY139" i="19"/>
  <c r="AX139" i="19"/>
  <c r="AW139" i="19"/>
  <c r="AV139" i="19"/>
  <c r="AU139" i="19"/>
  <c r="AT139" i="19"/>
  <c r="AS139" i="19"/>
  <c r="BJ137" i="19"/>
  <c r="BG137" i="19"/>
  <c r="BC137" i="19"/>
  <c r="BB137" i="19"/>
  <c r="BA137" i="19"/>
  <c r="AZ137" i="19"/>
  <c r="AY137" i="19"/>
  <c r="AX137" i="19"/>
  <c r="AW137" i="19"/>
  <c r="AV137" i="19"/>
  <c r="AU137" i="19"/>
  <c r="AT137" i="19"/>
  <c r="AS137" i="19"/>
  <c r="BJ135" i="19"/>
  <c r="BG135" i="19"/>
  <c r="BC135" i="19"/>
  <c r="BB135" i="19"/>
  <c r="BA135" i="19"/>
  <c r="AZ135" i="19"/>
  <c r="AY135" i="19"/>
  <c r="AX135" i="19"/>
  <c r="AW135" i="19"/>
  <c r="AV135" i="19"/>
  <c r="AU135" i="19"/>
  <c r="AT135" i="19"/>
  <c r="AS135" i="19"/>
  <c r="BC133" i="19"/>
  <c r="BB133" i="19"/>
  <c r="BA133" i="19"/>
  <c r="AZ133" i="19"/>
  <c r="AY133" i="19"/>
  <c r="AX133" i="19"/>
  <c r="AW133" i="19"/>
  <c r="AV133" i="19"/>
  <c r="AU133" i="19"/>
  <c r="AT133" i="19"/>
  <c r="AS133" i="19"/>
  <c r="BJ88" i="19"/>
  <c r="BG88" i="19"/>
  <c r="BC88" i="19"/>
  <c r="BB88" i="19"/>
  <c r="BA88" i="19"/>
  <c r="AZ88" i="19"/>
  <c r="AY88" i="19"/>
  <c r="AX88" i="19"/>
  <c r="BJ92" i="19"/>
  <c r="BG92" i="19"/>
  <c r="BC92" i="19"/>
  <c r="BB92" i="19"/>
  <c r="BA92" i="19"/>
  <c r="AZ92" i="19"/>
  <c r="AY92" i="19"/>
  <c r="AX92" i="19"/>
  <c r="AW92" i="19"/>
  <c r="AV92" i="19"/>
  <c r="AU92" i="19"/>
  <c r="AT92" i="19"/>
  <c r="AS92" i="19"/>
  <c r="BJ90" i="19"/>
  <c r="BG90" i="19"/>
  <c r="BC90" i="19"/>
  <c r="BB90" i="19"/>
  <c r="BA90" i="19"/>
  <c r="AZ90" i="19"/>
  <c r="AY90" i="19"/>
  <c r="AX90" i="19"/>
  <c r="AW90" i="19"/>
  <c r="AV90" i="19"/>
  <c r="AU90" i="19"/>
  <c r="AT90" i="19"/>
  <c r="AS90" i="19"/>
  <c r="AW88" i="19"/>
  <c r="AV88" i="19"/>
  <c r="AU88" i="19"/>
  <c r="AT88" i="19"/>
  <c r="AS88" i="19"/>
  <c r="BJ86" i="19"/>
  <c r="BG86" i="19"/>
  <c r="BC86" i="19"/>
  <c r="BB86" i="19"/>
  <c r="BA86" i="19"/>
  <c r="AZ86" i="19"/>
  <c r="AY86" i="19"/>
  <c r="AX86" i="19"/>
  <c r="AW86" i="19"/>
  <c r="AV86" i="19"/>
  <c r="AU86" i="19"/>
  <c r="AT86" i="19"/>
  <c r="AS86" i="19"/>
  <c r="BJ84" i="19"/>
  <c r="BG84" i="19"/>
  <c r="BC84" i="19"/>
  <c r="BB84" i="19"/>
  <c r="BA84" i="19"/>
  <c r="AZ84" i="19"/>
  <c r="AY84" i="19"/>
  <c r="AX84" i="19"/>
  <c r="AW84" i="19"/>
  <c r="AV84" i="19"/>
  <c r="AU84" i="19"/>
  <c r="AT84" i="19"/>
  <c r="AS84" i="19"/>
  <c r="BJ82" i="19"/>
  <c r="BG82" i="19"/>
  <c r="BC82" i="19"/>
  <c r="BB82" i="19"/>
  <c r="BA82" i="19"/>
  <c r="AZ82" i="19"/>
  <c r="AY82" i="19"/>
  <c r="AX82" i="19"/>
  <c r="AW82" i="19"/>
  <c r="AV82" i="19"/>
  <c r="AU82" i="19"/>
  <c r="AT82" i="19"/>
  <c r="AS82" i="19"/>
  <c r="BJ80" i="19"/>
  <c r="BG80" i="19"/>
  <c r="BC80" i="19"/>
  <c r="BB80" i="19"/>
  <c r="BA80" i="19"/>
  <c r="AZ80" i="19"/>
  <c r="AY80" i="19"/>
  <c r="AX80" i="19"/>
  <c r="AW80" i="19"/>
  <c r="AV80" i="19"/>
  <c r="AU80" i="19"/>
  <c r="AT80" i="19"/>
  <c r="AS80" i="19"/>
  <c r="BC78" i="19"/>
  <c r="BB78" i="19"/>
  <c r="BA78" i="19"/>
  <c r="AZ78" i="19"/>
  <c r="AY78" i="19"/>
  <c r="AX78" i="19"/>
  <c r="AW78" i="19"/>
  <c r="AV78" i="19"/>
  <c r="AU78" i="19"/>
  <c r="AT78" i="19"/>
  <c r="AS78" i="19"/>
  <c r="B156" i="19"/>
  <c r="AF147" i="19"/>
  <c r="Z147" i="19"/>
  <c r="V147" i="19"/>
  <c r="S147" i="19"/>
  <c r="Q147" i="19"/>
  <c r="G147" i="19"/>
  <c r="C147" i="19"/>
  <c r="AF145" i="19"/>
  <c r="Z145" i="19"/>
  <c r="V145" i="19"/>
  <c r="S145" i="19"/>
  <c r="Q145" i="19"/>
  <c r="G145" i="19"/>
  <c r="C145" i="19"/>
  <c r="AF143" i="19"/>
  <c r="Z143" i="19"/>
  <c r="V143" i="19"/>
  <c r="S143" i="19"/>
  <c r="Q143" i="19"/>
  <c r="G143" i="19"/>
  <c r="C143" i="19"/>
  <c r="AF141" i="19"/>
  <c r="Z141" i="19"/>
  <c r="V141" i="19"/>
  <c r="S141" i="19"/>
  <c r="Q141" i="19"/>
  <c r="G141" i="19"/>
  <c r="C141" i="19"/>
  <c r="AF139" i="19"/>
  <c r="Z139" i="19"/>
  <c r="V139" i="19"/>
  <c r="S139" i="19"/>
  <c r="Q139" i="19"/>
  <c r="G139" i="19"/>
  <c r="C139" i="19"/>
  <c r="AF137" i="19"/>
  <c r="Z137" i="19"/>
  <c r="V137" i="19"/>
  <c r="S137" i="19"/>
  <c r="Q137" i="19"/>
  <c r="G137" i="19"/>
  <c r="C137" i="19"/>
  <c r="AF135" i="19"/>
  <c r="Z135" i="19"/>
  <c r="V135" i="19"/>
  <c r="S135" i="19"/>
  <c r="Q135" i="19"/>
  <c r="G135" i="19"/>
  <c r="C135" i="19"/>
  <c r="AF133" i="19"/>
  <c r="Z133" i="19"/>
  <c r="V133" i="19"/>
  <c r="S133" i="19"/>
  <c r="Q133" i="19"/>
  <c r="G133" i="19"/>
  <c r="C133" i="19"/>
  <c r="B101" i="19"/>
  <c r="AF92" i="19"/>
  <c r="Z92" i="19"/>
  <c r="V92" i="19"/>
  <c r="S92" i="19"/>
  <c r="Q92" i="19"/>
  <c r="G92" i="19"/>
  <c r="C92" i="19"/>
  <c r="AF90" i="19"/>
  <c r="Z90" i="19"/>
  <c r="V90" i="19"/>
  <c r="S90" i="19"/>
  <c r="Q90" i="19"/>
  <c r="G90" i="19"/>
  <c r="C90" i="19"/>
  <c r="AF88" i="19"/>
  <c r="Z88" i="19"/>
  <c r="V88" i="19"/>
  <c r="S88" i="19"/>
  <c r="Q88" i="19"/>
  <c r="G88" i="19"/>
  <c r="C88" i="19"/>
  <c r="AF86" i="19"/>
  <c r="Z86" i="19"/>
  <c r="V86" i="19"/>
  <c r="S86" i="19"/>
  <c r="Q86" i="19"/>
  <c r="G86" i="19"/>
  <c r="C86" i="19"/>
  <c r="AF84" i="19"/>
  <c r="Z84" i="19"/>
  <c r="V84" i="19"/>
  <c r="S84" i="19"/>
  <c r="Q84" i="19"/>
  <c r="G84" i="19"/>
  <c r="C84" i="19"/>
  <c r="AF82" i="19"/>
  <c r="Z82" i="19"/>
  <c r="V82" i="19"/>
  <c r="S82" i="19"/>
  <c r="Q82" i="19"/>
  <c r="G82" i="19"/>
  <c r="C82" i="19"/>
  <c r="AF80" i="19"/>
  <c r="Z80" i="19"/>
  <c r="V80" i="19"/>
  <c r="S80" i="19"/>
  <c r="Q80" i="19"/>
  <c r="G80" i="19"/>
  <c r="C80" i="19"/>
  <c r="AF78" i="19"/>
  <c r="Z78" i="19"/>
  <c r="V78" i="19"/>
  <c r="S78" i="19"/>
  <c r="Q78" i="19"/>
  <c r="G78" i="19"/>
  <c r="C78" i="19"/>
  <c r="AF37" i="19"/>
  <c r="AF35" i="19"/>
  <c r="AF33" i="19"/>
  <c r="AF31" i="19"/>
  <c r="AF29" i="19"/>
  <c r="AF27" i="19"/>
  <c r="AF25" i="19"/>
  <c r="AF23" i="19"/>
  <c r="Z37" i="19"/>
  <c r="Z35" i="19"/>
  <c r="Z33" i="19"/>
  <c r="Z31" i="19"/>
  <c r="Z29" i="19"/>
  <c r="Z27" i="19"/>
  <c r="Z25" i="19"/>
  <c r="Z23" i="19"/>
  <c r="V37" i="19"/>
  <c r="V35" i="19"/>
  <c r="V33" i="19"/>
  <c r="V31" i="19"/>
  <c r="V29" i="19"/>
  <c r="V27" i="19"/>
  <c r="V25" i="19"/>
  <c r="V23" i="19"/>
  <c r="S37" i="19"/>
  <c r="S35" i="19"/>
  <c r="S33" i="19"/>
  <c r="S31" i="19"/>
  <c r="S29" i="19"/>
  <c r="S27" i="19"/>
  <c r="S25" i="19"/>
  <c r="S23" i="19"/>
  <c r="Q37" i="19"/>
  <c r="Q35" i="19"/>
  <c r="Q33" i="19"/>
  <c r="Q31" i="19"/>
  <c r="Q29" i="19"/>
  <c r="Q27" i="19"/>
  <c r="Q25" i="19"/>
  <c r="Q23" i="19"/>
  <c r="G37" i="19"/>
  <c r="G35" i="19"/>
  <c r="G33" i="19"/>
  <c r="G31" i="19"/>
  <c r="G29" i="19"/>
  <c r="G27" i="19"/>
  <c r="G25" i="19"/>
  <c r="G23" i="19"/>
  <c r="C37" i="19"/>
  <c r="C35" i="19"/>
  <c r="C33" i="19"/>
  <c r="C31" i="19"/>
  <c r="C29" i="19"/>
  <c r="C27" i="19"/>
  <c r="C25" i="19"/>
  <c r="C23" i="19"/>
  <c r="BC128" i="19"/>
  <c r="BC124" i="19"/>
  <c r="BC122" i="19"/>
  <c r="BC120" i="19"/>
  <c r="BC117" i="19"/>
  <c r="BC73" i="19"/>
  <c r="BC69" i="19"/>
  <c r="BC67" i="19"/>
  <c r="BC65" i="19"/>
  <c r="BC62" i="19"/>
  <c r="BC18" i="19"/>
  <c r="BC14" i="19"/>
  <c r="BC12" i="19"/>
  <c r="BC10" i="19"/>
  <c r="BC7" i="19"/>
  <c r="BG114" i="19"/>
  <c r="BF114" i="19"/>
  <c r="BE114" i="19"/>
  <c r="BD114" i="19"/>
  <c r="BC114" i="19"/>
  <c r="BG59" i="19"/>
  <c r="BF59" i="19"/>
  <c r="BE59" i="19"/>
  <c r="BD59" i="19"/>
  <c r="BC59" i="19"/>
  <c r="BG4" i="19"/>
  <c r="BF4" i="19"/>
  <c r="BE4" i="19"/>
  <c r="BD4" i="19"/>
  <c r="BC4" i="19"/>
  <c r="G125" i="19"/>
  <c r="G70" i="19"/>
  <c r="G15" i="19"/>
  <c r="Q120" i="19"/>
  <c r="P120" i="19"/>
  <c r="O120" i="19"/>
  <c r="M120" i="19"/>
  <c r="L120" i="19"/>
  <c r="J120" i="19"/>
  <c r="I120" i="19"/>
  <c r="H120" i="19"/>
  <c r="G120" i="19"/>
  <c r="Q65" i="19"/>
  <c r="P65" i="19"/>
  <c r="O65" i="19"/>
  <c r="M65" i="19"/>
  <c r="L65" i="19"/>
  <c r="J65" i="19"/>
  <c r="I65" i="19"/>
  <c r="H65" i="19"/>
  <c r="G65" i="19"/>
  <c r="Q10" i="19"/>
  <c r="P10" i="19"/>
  <c r="O10" i="19"/>
  <c r="M10" i="19"/>
  <c r="L10" i="19"/>
  <c r="J10" i="19"/>
  <c r="I10" i="19"/>
  <c r="H10" i="19"/>
  <c r="G10" i="19"/>
  <c r="P116" i="19"/>
  <c r="O116" i="19"/>
  <c r="M116" i="19"/>
  <c r="L116" i="19"/>
  <c r="J116" i="19"/>
  <c r="I116" i="19"/>
  <c r="H116" i="19"/>
  <c r="G116" i="19"/>
  <c r="P61" i="19"/>
  <c r="O61" i="19"/>
  <c r="M61" i="19"/>
  <c r="L61" i="19"/>
  <c r="J61" i="19"/>
  <c r="I61" i="19"/>
  <c r="H61" i="19"/>
  <c r="G61" i="19"/>
  <c r="P6" i="19"/>
  <c r="O6" i="19"/>
  <c r="M6" i="19"/>
  <c r="L6" i="19"/>
  <c r="J6" i="19"/>
  <c r="I6" i="19"/>
  <c r="H6" i="19"/>
  <c r="G6" i="19"/>
  <c r="BL111" i="19"/>
  <c r="BI111" i="19"/>
  <c r="BE111" i="19"/>
  <c r="BL56" i="19"/>
  <c r="BI56" i="19"/>
  <c r="BE56" i="19"/>
  <c r="BL1" i="19"/>
  <c r="BI1" i="19"/>
  <c r="BE1" i="19"/>
  <c r="AQ128" i="19"/>
  <c r="AP128" i="19"/>
  <c r="AO128" i="19"/>
  <c r="AN128" i="19"/>
  <c r="AL128" i="19"/>
  <c r="AK128" i="19"/>
  <c r="AJ128" i="19"/>
  <c r="AI128" i="19"/>
  <c r="AG128" i="19"/>
  <c r="AF128" i="19"/>
  <c r="AE128" i="19"/>
  <c r="AD128" i="19"/>
  <c r="AB128" i="19"/>
  <c r="AA126" i="19"/>
  <c r="AA124" i="19"/>
  <c r="AA122" i="19"/>
  <c r="AA120" i="19"/>
  <c r="AA118" i="19"/>
  <c r="BX115" i="19"/>
  <c r="BR115" i="19"/>
  <c r="AJ114" i="19"/>
  <c r="AH114" i="19"/>
  <c r="AF114" i="19"/>
  <c r="AD114" i="19"/>
  <c r="AB114" i="19"/>
  <c r="Z114" i="19"/>
  <c r="AQ73" i="19"/>
  <c r="AP73" i="19"/>
  <c r="AO73" i="19"/>
  <c r="AN73" i="19"/>
  <c r="AL73" i="19"/>
  <c r="AK73" i="19"/>
  <c r="AJ73" i="19"/>
  <c r="AI73" i="19"/>
  <c r="AG73" i="19"/>
  <c r="AF73" i="19"/>
  <c r="AE73" i="19"/>
  <c r="AD73" i="19"/>
  <c r="AB73" i="19"/>
  <c r="AA71" i="19"/>
  <c r="AA69" i="19"/>
  <c r="AA67" i="19"/>
  <c r="AA65" i="19"/>
  <c r="AA63" i="19"/>
  <c r="BX60" i="19"/>
  <c r="BR60" i="19"/>
  <c r="AJ59" i="19"/>
  <c r="AH59" i="19"/>
  <c r="AF59" i="19"/>
  <c r="AD59" i="19"/>
  <c r="AB59" i="19"/>
  <c r="Z59" i="19"/>
  <c r="B46" i="19"/>
  <c r="AQ18" i="19"/>
  <c r="AP18" i="19"/>
  <c r="AO18" i="19"/>
  <c r="AN18" i="19"/>
  <c r="AL18" i="19"/>
  <c r="AK18" i="19"/>
  <c r="AJ18" i="19"/>
  <c r="AI18" i="19"/>
  <c r="AG18" i="19"/>
  <c r="AF18" i="19"/>
  <c r="AE18" i="19"/>
  <c r="AD18" i="19"/>
  <c r="AB18" i="19"/>
  <c r="AA16" i="19"/>
  <c r="AA14" i="19"/>
  <c r="AA12" i="19"/>
  <c r="AA10" i="19"/>
  <c r="AA8" i="19"/>
  <c r="BX5" i="19"/>
  <c r="BS5" i="19"/>
  <c r="AJ4" i="19"/>
  <c r="AH4" i="19"/>
  <c r="AF4" i="19"/>
  <c r="AD4" i="19"/>
  <c r="AB4" i="19"/>
  <c r="Z4" i="19"/>
  <c r="B170" i="14"/>
  <c r="BC128" i="16"/>
  <c r="BC124" i="16"/>
  <c r="BC122" i="16"/>
  <c r="BC120" i="16"/>
  <c r="BC117" i="16"/>
  <c r="BC73" i="16"/>
  <c r="BC69" i="16"/>
  <c r="BC67" i="16"/>
  <c r="BC65" i="16"/>
  <c r="BC62" i="16"/>
  <c r="BC18" i="16"/>
  <c r="BC14" i="16"/>
  <c r="BC12" i="16"/>
  <c r="BC10" i="16"/>
  <c r="BC7" i="16"/>
  <c r="AH429" i="14"/>
  <c r="AH341" i="14"/>
  <c r="AH253" i="14"/>
  <c r="AH165" i="14"/>
  <c r="K73" i="14"/>
  <c r="BC71" i="16" s="1"/>
  <c r="B20" i="14"/>
  <c r="AH492" i="14"/>
  <c r="Y492" i="14" s="1"/>
  <c r="AI37" i="21" s="1"/>
  <c r="AH490" i="14"/>
  <c r="Y490" i="14" s="1"/>
  <c r="AI35" i="21" s="1"/>
  <c r="AH488" i="14"/>
  <c r="Y488" i="14" s="1"/>
  <c r="AI33" i="21" s="1"/>
  <c r="AH486" i="14"/>
  <c r="Y486" i="14" s="1"/>
  <c r="AI31" i="21" s="1"/>
  <c r="AH484" i="14"/>
  <c r="Y484" i="14" s="1"/>
  <c r="AI29" i="21" s="1"/>
  <c r="AH482" i="14"/>
  <c r="Y482" i="14" s="1"/>
  <c r="AI27" i="21" s="1"/>
  <c r="AH480" i="14"/>
  <c r="Y480" i="14" s="1"/>
  <c r="AI25" i="21" s="1"/>
  <c r="AH478" i="14"/>
  <c r="Y478" i="14" s="1"/>
  <c r="AI23" i="21" s="1"/>
  <c r="AH404" i="14"/>
  <c r="Y404" i="14" s="1"/>
  <c r="AH402" i="14"/>
  <c r="Y402" i="14" s="1"/>
  <c r="AH400" i="14"/>
  <c r="Y400" i="14" s="1"/>
  <c r="AH398" i="14"/>
  <c r="Y398" i="14" s="1"/>
  <c r="AH396" i="14"/>
  <c r="Y396" i="14" s="1"/>
  <c r="AH394" i="14"/>
  <c r="Y394" i="14" s="1"/>
  <c r="AH392" i="14"/>
  <c r="Y392" i="14" s="1"/>
  <c r="AH390" i="14"/>
  <c r="Y390" i="14" s="1"/>
  <c r="AH316" i="14"/>
  <c r="Y316" i="14" s="1"/>
  <c r="AI147" i="19" s="1"/>
  <c r="AH314" i="14"/>
  <c r="Y314" i="14" s="1"/>
  <c r="AI145" i="19" s="1"/>
  <c r="AH312" i="14"/>
  <c r="Y312" i="14" s="1"/>
  <c r="AH310" i="14"/>
  <c r="Y310" i="14" s="1"/>
  <c r="AH308" i="14"/>
  <c r="Y308" i="14" s="1"/>
  <c r="AH306" i="14"/>
  <c r="Y306" i="14" s="1"/>
  <c r="AI137" i="19" s="1"/>
  <c r="AH302" i="14"/>
  <c r="Y302" i="14" s="1"/>
  <c r="AH304" i="14"/>
  <c r="Y304" i="14" s="1"/>
  <c r="AH112" i="14"/>
  <c r="Y112" i="14" s="1"/>
  <c r="AH224" i="14"/>
  <c r="Y224" i="14" s="1"/>
  <c r="AI33" i="18" s="1"/>
  <c r="BJ149" i="21"/>
  <c r="BG94" i="21"/>
  <c r="BC94" i="21"/>
  <c r="B468" i="14"/>
  <c r="K463" i="14"/>
  <c r="B465" i="14" s="1"/>
  <c r="B462" i="14"/>
  <c r="B459" i="14"/>
  <c r="B456" i="14"/>
  <c r="B450" i="14"/>
  <c r="B443" i="14"/>
  <c r="B440" i="14"/>
  <c r="B437" i="14"/>
  <c r="B434" i="14"/>
  <c r="B431" i="14"/>
  <c r="B380" i="14"/>
  <c r="K375" i="14"/>
  <c r="B377" i="14" s="1"/>
  <c r="B374" i="14"/>
  <c r="B371" i="14"/>
  <c r="B368" i="14"/>
  <c r="B365" i="14"/>
  <c r="B362" i="14"/>
  <c r="B355" i="14"/>
  <c r="B352" i="14"/>
  <c r="B349" i="14"/>
  <c r="B346" i="14"/>
  <c r="B343" i="14"/>
  <c r="BC94" i="19"/>
  <c r="B292" i="14"/>
  <c r="K287" i="14"/>
  <c r="B289" i="14" s="1"/>
  <c r="B286" i="14"/>
  <c r="B283" i="14"/>
  <c r="B280" i="14"/>
  <c r="B277" i="14"/>
  <c r="B274" i="14"/>
  <c r="B267" i="14"/>
  <c r="B264" i="14"/>
  <c r="B261" i="14"/>
  <c r="B258" i="14"/>
  <c r="B255" i="14"/>
  <c r="AH228" i="14"/>
  <c r="Y228" i="14" s="1"/>
  <c r="AI92" i="18" s="1"/>
  <c r="AH226" i="14"/>
  <c r="Y226" i="14" s="1"/>
  <c r="AI35" i="18" s="1"/>
  <c r="AH222" i="14"/>
  <c r="Y222" i="14" s="1"/>
  <c r="AI141" i="18" s="1"/>
  <c r="AH220" i="14"/>
  <c r="Y220" i="14" s="1"/>
  <c r="AI29" i="18" s="1"/>
  <c r="AH218" i="14"/>
  <c r="Y218" i="14" s="1"/>
  <c r="AI82" i="18" s="1"/>
  <c r="AH216" i="14"/>
  <c r="Y216" i="14" s="1"/>
  <c r="AH214" i="14"/>
  <c r="Y214" i="14" s="1"/>
  <c r="AI78" i="18" s="1"/>
  <c r="BG94" i="18"/>
  <c r="BC149" i="18"/>
  <c r="AH104" i="14"/>
  <c r="Y104" i="14" s="1"/>
  <c r="AH116" i="14"/>
  <c r="Y116" i="14" s="1"/>
  <c r="AH114" i="14"/>
  <c r="Y114" i="14" s="1"/>
  <c r="AH110" i="14"/>
  <c r="Y110" i="14" s="1"/>
  <c r="AH108" i="14"/>
  <c r="Y108" i="14" s="1"/>
  <c r="AH106" i="14"/>
  <c r="Y106" i="14" s="1"/>
  <c r="AH102" i="14"/>
  <c r="Y102" i="14" s="1"/>
  <c r="C147" i="16"/>
  <c r="C145" i="16"/>
  <c r="C143" i="16"/>
  <c r="C141" i="16"/>
  <c r="C139" i="16"/>
  <c r="C137" i="16"/>
  <c r="C135" i="16"/>
  <c r="C133" i="16"/>
  <c r="C92" i="16"/>
  <c r="C90" i="16"/>
  <c r="C88" i="16"/>
  <c r="C86" i="16"/>
  <c r="C84" i="16"/>
  <c r="C82" i="16"/>
  <c r="C80" i="16"/>
  <c r="C78" i="16"/>
  <c r="C37" i="16"/>
  <c r="C35" i="16"/>
  <c r="C33" i="16"/>
  <c r="C31" i="16"/>
  <c r="C29" i="16"/>
  <c r="C23" i="16"/>
  <c r="G78" i="16"/>
  <c r="Q78" i="16"/>
  <c r="G80" i="16"/>
  <c r="Q80" i="16"/>
  <c r="B156" i="16"/>
  <c r="AF147" i="16"/>
  <c r="Z147" i="16"/>
  <c r="V147" i="16"/>
  <c r="S147" i="16"/>
  <c r="Q147" i="16"/>
  <c r="G147" i="16"/>
  <c r="AF145" i="16"/>
  <c r="Z145" i="16"/>
  <c r="V145" i="16"/>
  <c r="S145" i="16"/>
  <c r="Q145" i="16"/>
  <c r="G145" i="16"/>
  <c r="AF143" i="16"/>
  <c r="Z143" i="16"/>
  <c r="V143" i="16"/>
  <c r="S143" i="16"/>
  <c r="Q143" i="16"/>
  <c r="G143" i="16"/>
  <c r="AF141" i="16"/>
  <c r="Z141" i="16"/>
  <c r="V141" i="16"/>
  <c r="S141" i="16"/>
  <c r="Q141" i="16"/>
  <c r="G141" i="16"/>
  <c r="AF139" i="16"/>
  <c r="Z139" i="16"/>
  <c r="V139" i="16"/>
  <c r="S139" i="16"/>
  <c r="Q139" i="16"/>
  <c r="G139" i="16"/>
  <c r="AF137" i="16"/>
  <c r="Z137" i="16"/>
  <c r="V137" i="16"/>
  <c r="S137" i="16"/>
  <c r="Q137" i="16"/>
  <c r="G137" i="16"/>
  <c r="AF135" i="16"/>
  <c r="Z135" i="16"/>
  <c r="V135" i="16"/>
  <c r="S135" i="16"/>
  <c r="Q135" i="16"/>
  <c r="G135" i="16"/>
  <c r="AF133" i="16"/>
  <c r="Z133" i="16"/>
  <c r="V133" i="16"/>
  <c r="S133" i="16"/>
  <c r="Q133" i="16"/>
  <c r="B101" i="16"/>
  <c r="AF92" i="16"/>
  <c r="Z92" i="16"/>
  <c r="V92" i="16"/>
  <c r="S92" i="16"/>
  <c r="Q92" i="16"/>
  <c r="G92" i="16"/>
  <c r="AF90" i="16"/>
  <c r="Z90" i="16"/>
  <c r="V90" i="16"/>
  <c r="S90" i="16"/>
  <c r="Q90" i="16"/>
  <c r="G90" i="16"/>
  <c r="AF88" i="16"/>
  <c r="Z88" i="16"/>
  <c r="V88" i="16"/>
  <c r="S88" i="16"/>
  <c r="Q88" i="16"/>
  <c r="G88" i="16"/>
  <c r="AF86" i="16"/>
  <c r="Z86" i="16"/>
  <c r="V86" i="16"/>
  <c r="S86" i="16"/>
  <c r="Q86" i="16"/>
  <c r="G86" i="16"/>
  <c r="AF84" i="16"/>
  <c r="Z84" i="16"/>
  <c r="V84" i="16"/>
  <c r="S84" i="16"/>
  <c r="Q84" i="16"/>
  <c r="G84" i="16"/>
  <c r="AF82" i="16"/>
  <c r="Z82" i="16"/>
  <c r="V82" i="16"/>
  <c r="S82" i="16"/>
  <c r="Q82" i="16"/>
  <c r="G82" i="16"/>
  <c r="AF80" i="16"/>
  <c r="Z80" i="16"/>
  <c r="V80" i="16"/>
  <c r="S80" i="16"/>
  <c r="AF78" i="16"/>
  <c r="Z78" i="16"/>
  <c r="V78" i="16"/>
  <c r="S78" i="16"/>
  <c r="B204" i="14"/>
  <c r="K199" i="14"/>
  <c r="B201" i="14" s="1"/>
  <c r="B198" i="14"/>
  <c r="B195" i="14"/>
  <c r="B192" i="14"/>
  <c r="B189" i="14"/>
  <c r="B186" i="14"/>
  <c r="B179" i="14"/>
  <c r="B176" i="14"/>
  <c r="B173" i="14"/>
  <c r="B167" i="14"/>
  <c r="BJ147" i="16"/>
  <c r="BG147" i="16"/>
  <c r="BC147" i="16"/>
  <c r="BB147" i="16"/>
  <c r="BA147" i="16"/>
  <c r="AZ147" i="16"/>
  <c r="AY147" i="16"/>
  <c r="AX147" i="16"/>
  <c r="AW147" i="16"/>
  <c r="AV147" i="16"/>
  <c r="AU147" i="16"/>
  <c r="AT147" i="16"/>
  <c r="AS147" i="16"/>
  <c r="BJ145" i="16"/>
  <c r="BG145" i="16"/>
  <c r="BC145" i="16"/>
  <c r="BB145" i="16"/>
  <c r="BA145" i="16"/>
  <c r="AZ145" i="16"/>
  <c r="AY145" i="16"/>
  <c r="AX145" i="16"/>
  <c r="AW145" i="16"/>
  <c r="AV145" i="16"/>
  <c r="AU145" i="16"/>
  <c r="AT145" i="16"/>
  <c r="AS145" i="16"/>
  <c r="BJ143" i="16"/>
  <c r="BG143" i="16"/>
  <c r="BC143" i="16"/>
  <c r="BB143" i="16"/>
  <c r="BA143" i="16"/>
  <c r="AZ143" i="16"/>
  <c r="AY143" i="16"/>
  <c r="AX143" i="16"/>
  <c r="AW143" i="16"/>
  <c r="AV143" i="16"/>
  <c r="AU143" i="16"/>
  <c r="AT143" i="16"/>
  <c r="AS143" i="16"/>
  <c r="BG141" i="16"/>
  <c r="BC141" i="16"/>
  <c r="BB141" i="16"/>
  <c r="BA141" i="16"/>
  <c r="AZ141" i="16"/>
  <c r="AY141" i="16"/>
  <c r="AX141" i="16"/>
  <c r="AW141" i="16"/>
  <c r="AV141" i="16"/>
  <c r="AU141" i="16"/>
  <c r="AT141" i="16"/>
  <c r="AS141" i="16"/>
  <c r="BJ139" i="16"/>
  <c r="BG139" i="16"/>
  <c r="BC139" i="16"/>
  <c r="BB139" i="16"/>
  <c r="BA139" i="16"/>
  <c r="AZ139" i="16"/>
  <c r="AY139" i="16"/>
  <c r="AX139" i="16"/>
  <c r="AW139" i="16"/>
  <c r="AV139" i="16"/>
  <c r="AU139" i="16"/>
  <c r="AT139" i="16"/>
  <c r="AS139" i="16"/>
  <c r="BJ137" i="16"/>
  <c r="BG137" i="16"/>
  <c r="BC137" i="16"/>
  <c r="BB137" i="16"/>
  <c r="BA137" i="16"/>
  <c r="AZ137" i="16"/>
  <c r="AY137" i="16"/>
  <c r="AX137" i="16"/>
  <c r="AW137" i="16"/>
  <c r="AV137" i="16"/>
  <c r="AU137" i="16"/>
  <c r="AT137" i="16"/>
  <c r="AS137" i="16"/>
  <c r="BJ135" i="16"/>
  <c r="BG135" i="16"/>
  <c r="BC135" i="16"/>
  <c r="BB135" i="16"/>
  <c r="BA135" i="16"/>
  <c r="AZ135" i="16"/>
  <c r="AY135" i="16"/>
  <c r="AX135" i="16"/>
  <c r="AW135" i="16"/>
  <c r="AV135" i="16"/>
  <c r="AU135" i="16"/>
  <c r="AT135" i="16"/>
  <c r="AS135" i="16"/>
  <c r="BC133" i="16"/>
  <c r="BB133" i="16"/>
  <c r="BA133" i="16"/>
  <c r="AZ133" i="16"/>
  <c r="AY133" i="16"/>
  <c r="AX133" i="16"/>
  <c r="AW133" i="16"/>
  <c r="AV133" i="16"/>
  <c r="AU133" i="16"/>
  <c r="AT133" i="16"/>
  <c r="AS133" i="16"/>
  <c r="BR7" i="18" l="1"/>
  <c r="AA61" i="18" s="1"/>
  <c r="L236" i="14"/>
  <c r="M99" i="18" s="1"/>
  <c r="BC16" i="18"/>
  <c r="BC126" i="18"/>
  <c r="BC71" i="18"/>
  <c r="AI147" i="18"/>
  <c r="AI84" i="19"/>
  <c r="AI90" i="18"/>
  <c r="AI145" i="18"/>
  <c r="AI37" i="18"/>
  <c r="BG149" i="19"/>
  <c r="BG78" i="19"/>
  <c r="BC94" i="18"/>
  <c r="BG78" i="18"/>
  <c r="BG149" i="18"/>
  <c r="AI143" i="18"/>
  <c r="AI88" i="18"/>
  <c r="AI86" i="18"/>
  <c r="AI31" i="18"/>
  <c r="AI139" i="18"/>
  <c r="AI84" i="18"/>
  <c r="AI27" i="18"/>
  <c r="AI137" i="18"/>
  <c r="AI135" i="18"/>
  <c r="AI80" i="18"/>
  <c r="AI25" i="18"/>
  <c r="AI133" i="18"/>
  <c r="AI23" i="18"/>
  <c r="AA116" i="18"/>
  <c r="AA6" i="18"/>
  <c r="BJ133" i="16"/>
  <c r="BC16" i="20"/>
  <c r="BC71" i="20"/>
  <c r="BC126" i="20"/>
  <c r="BC71" i="19"/>
  <c r="BC16" i="19"/>
  <c r="BC126" i="19"/>
  <c r="BR7" i="19"/>
  <c r="AA116" i="19" s="1"/>
  <c r="BR7" i="20"/>
  <c r="BJ94" i="21"/>
  <c r="BC16" i="16"/>
  <c r="BC126" i="16"/>
  <c r="BC126" i="21"/>
  <c r="AI78" i="21"/>
  <c r="AI80" i="21"/>
  <c r="AI82" i="21"/>
  <c r="AI84" i="21"/>
  <c r="AI86" i="21"/>
  <c r="AI88" i="21"/>
  <c r="AI90" i="21"/>
  <c r="AI92" i="21"/>
  <c r="AI133" i="21"/>
  <c r="AI135" i="21"/>
  <c r="AI137" i="21"/>
  <c r="AI139" i="21"/>
  <c r="AI141" i="21"/>
  <c r="AI143" i="21"/>
  <c r="AI145" i="21"/>
  <c r="AI147" i="21"/>
  <c r="BC149" i="21"/>
  <c r="AI37" i="19"/>
  <c r="BG149" i="21"/>
  <c r="BR7" i="21"/>
  <c r="BC16" i="21"/>
  <c r="BC71" i="21"/>
  <c r="BJ94" i="20"/>
  <c r="BC149" i="20"/>
  <c r="BG149" i="20"/>
  <c r="AI147" i="20"/>
  <c r="AI92" i="20"/>
  <c r="AI37" i="20"/>
  <c r="AI133" i="20"/>
  <c r="AI78" i="20"/>
  <c r="AI23" i="20"/>
  <c r="AI25" i="20"/>
  <c r="AI80" i="20"/>
  <c r="AI135" i="20"/>
  <c r="AI143" i="20"/>
  <c r="AI33" i="20"/>
  <c r="AI88" i="20"/>
  <c r="AI29" i="20"/>
  <c r="AI139" i="20"/>
  <c r="AI84" i="20"/>
  <c r="AI141" i="20"/>
  <c r="AI86" i="20"/>
  <c r="AI31" i="20"/>
  <c r="AI82" i="20"/>
  <c r="AI27" i="20"/>
  <c r="AI137" i="20"/>
  <c r="AI145" i="20"/>
  <c r="AI35" i="20"/>
  <c r="AI90" i="20"/>
  <c r="BC149" i="19"/>
  <c r="AI133" i="19"/>
  <c r="AI23" i="19"/>
  <c r="AI78" i="19"/>
  <c r="AI143" i="19"/>
  <c r="AI33" i="19"/>
  <c r="AI88" i="19"/>
  <c r="AI135" i="19"/>
  <c r="AI80" i="19"/>
  <c r="AI25" i="19"/>
  <c r="AI141" i="19"/>
  <c r="AI86" i="19"/>
  <c r="AI31" i="19"/>
  <c r="AI29" i="19"/>
  <c r="AI92" i="19"/>
  <c r="AI90" i="19"/>
  <c r="AI35" i="19"/>
  <c r="AI139" i="19"/>
  <c r="AI27" i="19"/>
  <c r="AI82" i="19"/>
  <c r="L321" i="14"/>
  <c r="L500" i="14"/>
  <c r="L497" i="14"/>
  <c r="L503" i="14"/>
  <c r="L412" i="14"/>
  <c r="R412" i="14" s="1"/>
  <c r="L409" i="14"/>
  <c r="L324" i="14"/>
  <c r="L327" i="14"/>
  <c r="L415" i="14"/>
  <c r="L239" i="14"/>
  <c r="L233" i="14"/>
  <c r="C27" i="16"/>
  <c r="C25" i="16"/>
  <c r="AH5" i="14"/>
  <c r="B66" i="14"/>
  <c r="Q27" i="16"/>
  <c r="BG59" i="16"/>
  <c r="BF59" i="16"/>
  <c r="BE59" i="16"/>
  <c r="BD59" i="16"/>
  <c r="BC59" i="16"/>
  <c r="AQ73" i="16"/>
  <c r="AP73" i="16"/>
  <c r="AO73" i="16"/>
  <c r="AN73" i="16"/>
  <c r="AL73" i="16"/>
  <c r="AK73" i="16"/>
  <c r="AJ73" i="16"/>
  <c r="AI73" i="16"/>
  <c r="AG73" i="16"/>
  <c r="AF73" i="16"/>
  <c r="AE73" i="16"/>
  <c r="AD73" i="16"/>
  <c r="AB73" i="16"/>
  <c r="AA71" i="16"/>
  <c r="G69" i="16"/>
  <c r="AA69" i="16"/>
  <c r="AA67" i="16"/>
  <c r="AA65" i="16"/>
  <c r="Q65" i="16"/>
  <c r="P65" i="16"/>
  <c r="O65" i="16"/>
  <c r="M65" i="16"/>
  <c r="L65" i="16"/>
  <c r="J65" i="16"/>
  <c r="I65" i="16"/>
  <c r="H65" i="16"/>
  <c r="G65" i="16"/>
  <c r="AA63" i="16"/>
  <c r="P61" i="16"/>
  <c r="O61" i="16"/>
  <c r="M61" i="16"/>
  <c r="L61" i="16"/>
  <c r="J61" i="16"/>
  <c r="I61" i="16"/>
  <c r="H61" i="16"/>
  <c r="G61" i="16"/>
  <c r="BX60" i="16"/>
  <c r="BR60" i="16"/>
  <c r="AJ59" i="16"/>
  <c r="AH59" i="16"/>
  <c r="AF59" i="16"/>
  <c r="AD59" i="16"/>
  <c r="AB59" i="16"/>
  <c r="Z59" i="16"/>
  <c r="AQ128" i="16"/>
  <c r="AP128" i="16"/>
  <c r="AO128" i="16"/>
  <c r="AN128" i="16"/>
  <c r="AL128" i="16"/>
  <c r="AK128" i="16"/>
  <c r="AJ128" i="16"/>
  <c r="AI128" i="16"/>
  <c r="AG128" i="16"/>
  <c r="AF128" i="16"/>
  <c r="AE128" i="16"/>
  <c r="AD128" i="16"/>
  <c r="AB128" i="16"/>
  <c r="AA126" i="16"/>
  <c r="G124" i="16"/>
  <c r="AA124" i="16"/>
  <c r="AA122" i="16"/>
  <c r="AA120" i="16"/>
  <c r="Q120" i="16"/>
  <c r="P120" i="16"/>
  <c r="O120" i="16"/>
  <c r="M120" i="16"/>
  <c r="L120" i="16"/>
  <c r="J120" i="16"/>
  <c r="I120" i="16"/>
  <c r="H120" i="16"/>
  <c r="G120" i="16"/>
  <c r="AA118" i="16"/>
  <c r="P116" i="16"/>
  <c r="O116" i="16"/>
  <c r="M116" i="16"/>
  <c r="L116" i="16"/>
  <c r="J116" i="16"/>
  <c r="I116" i="16"/>
  <c r="H116" i="16"/>
  <c r="G116" i="16"/>
  <c r="BX115" i="16"/>
  <c r="BR115" i="16"/>
  <c r="BG114" i="16"/>
  <c r="BF114" i="16"/>
  <c r="BE114" i="16"/>
  <c r="BD114" i="16"/>
  <c r="BC114" i="16"/>
  <c r="AJ114" i="16"/>
  <c r="AH114" i="16"/>
  <c r="AF114" i="16"/>
  <c r="AD114" i="16"/>
  <c r="AB114" i="16"/>
  <c r="Z114" i="16"/>
  <c r="BL111" i="16"/>
  <c r="BI111" i="16"/>
  <c r="BE111" i="16"/>
  <c r="BL56" i="16"/>
  <c r="BI56" i="16"/>
  <c r="BE56" i="16"/>
  <c r="Z23" i="16"/>
  <c r="Z37" i="16"/>
  <c r="Z35" i="16"/>
  <c r="Z33" i="16"/>
  <c r="Z31" i="16"/>
  <c r="Z29" i="16"/>
  <c r="Z27" i="16"/>
  <c r="Z25" i="16"/>
  <c r="S23" i="16"/>
  <c r="S37" i="16"/>
  <c r="S35" i="16"/>
  <c r="S33" i="16"/>
  <c r="S31" i="16"/>
  <c r="S29" i="16"/>
  <c r="S27" i="16"/>
  <c r="S25" i="16"/>
  <c r="O6" i="16"/>
  <c r="R236" i="14" l="1"/>
  <c r="V154" i="18" s="1"/>
  <c r="M44" i="18"/>
  <c r="M154" i="18"/>
  <c r="AA61" i="21"/>
  <c r="AA6" i="21"/>
  <c r="AA116" i="20"/>
  <c r="AA6" i="20"/>
  <c r="BG94" i="19"/>
  <c r="BJ78" i="19"/>
  <c r="BJ133" i="19"/>
  <c r="BJ78" i="18"/>
  <c r="BJ133" i="18"/>
  <c r="M46" i="18"/>
  <c r="M101" i="18"/>
  <c r="M156" i="18"/>
  <c r="M42" i="18"/>
  <c r="M97" i="18"/>
  <c r="M152" i="18"/>
  <c r="AA6" i="19"/>
  <c r="AA61" i="20"/>
  <c r="AA61" i="19"/>
  <c r="AA116" i="21"/>
  <c r="R500" i="14"/>
  <c r="M44" i="21"/>
  <c r="M154" i="21"/>
  <c r="M99" i="21"/>
  <c r="M97" i="21"/>
  <c r="M152" i="21"/>
  <c r="M101" i="21"/>
  <c r="M156" i="21"/>
  <c r="W503" i="14"/>
  <c r="M46" i="21"/>
  <c r="R497" i="14"/>
  <c r="M42" i="21"/>
  <c r="W412" i="14"/>
  <c r="V154" i="20"/>
  <c r="V99" i="20"/>
  <c r="V44" i="20"/>
  <c r="M44" i="20"/>
  <c r="M154" i="20"/>
  <c r="M99" i="20"/>
  <c r="M97" i="20"/>
  <c r="M152" i="20"/>
  <c r="M101" i="20"/>
  <c r="M156" i="20"/>
  <c r="W415" i="14"/>
  <c r="M46" i="20"/>
  <c r="R409" i="14"/>
  <c r="M42" i="20"/>
  <c r="M152" i="19"/>
  <c r="R324" i="14"/>
  <c r="M44" i="19"/>
  <c r="M154" i="19"/>
  <c r="M99" i="19"/>
  <c r="M101" i="19"/>
  <c r="M156" i="19"/>
  <c r="M42" i="19"/>
  <c r="M97" i="19"/>
  <c r="W327" i="14"/>
  <c r="M46" i="19"/>
  <c r="W239" i="14"/>
  <c r="R233" i="14"/>
  <c r="L506" i="14"/>
  <c r="L330" i="14"/>
  <c r="R321" i="14"/>
  <c r="L418" i="14"/>
  <c r="L242" i="14"/>
  <c r="AI135" i="16"/>
  <c r="AI80" i="16"/>
  <c r="AI145" i="16"/>
  <c r="AI90" i="16"/>
  <c r="AI141" i="16"/>
  <c r="AI86" i="16"/>
  <c r="AI78" i="16"/>
  <c r="AI133" i="16"/>
  <c r="AI143" i="16"/>
  <c r="AI88" i="16"/>
  <c r="AI84" i="16"/>
  <c r="AI139" i="16"/>
  <c r="AI137" i="16"/>
  <c r="AI82" i="16"/>
  <c r="AI147" i="16"/>
  <c r="AI92" i="16"/>
  <c r="AI33" i="16"/>
  <c r="AI29" i="16"/>
  <c r="AI35" i="16"/>
  <c r="AI37" i="16"/>
  <c r="AI31" i="16"/>
  <c r="B75" i="14"/>
  <c r="AI27" i="16"/>
  <c r="L124" i="14"/>
  <c r="AI25" i="16"/>
  <c r="L121" i="14"/>
  <c r="L127" i="14"/>
  <c r="AI23" i="16"/>
  <c r="V44" i="18" l="1"/>
  <c r="W236" i="14"/>
  <c r="V99" i="18"/>
  <c r="AF156" i="21"/>
  <c r="BJ94" i="19"/>
  <c r="BJ149" i="19"/>
  <c r="BJ94" i="18"/>
  <c r="BJ149" i="18"/>
  <c r="AF44" i="18"/>
  <c r="AF154" i="18"/>
  <c r="AF99" i="18"/>
  <c r="R242" i="14"/>
  <c r="V152" i="18"/>
  <c r="V42" i="18"/>
  <c r="V97" i="18"/>
  <c r="AF156" i="18"/>
  <c r="AF46" i="18"/>
  <c r="AF101" i="18"/>
  <c r="R121" i="14"/>
  <c r="R506" i="14"/>
  <c r="W500" i="14"/>
  <c r="V154" i="21"/>
  <c r="V99" i="21"/>
  <c r="V44" i="21"/>
  <c r="V97" i="21"/>
  <c r="V152" i="21"/>
  <c r="AF46" i="21"/>
  <c r="AF101" i="21"/>
  <c r="W497" i="14"/>
  <c r="V42" i="21"/>
  <c r="V152" i="20"/>
  <c r="AF156" i="20"/>
  <c r="AF44" i="20"/>
  <c r="AF154" i="20"/>
  <c r="AF99" i="20"/>
  <c r="V42" i="20"/>
  <c r="V97" i="20"/>
  <c r="AF46" i="20"/>
  <c r="AF101" i="20"/>
  <c r="R418" i="14"/>
  <c r="W409" i="14"/>
  <c r="AF156" i="19"/>
  <c r="W324" i="14"/>
  <c r="V154" i="19"/>
  <c r="V99" i="19"/>
  <c r="V44" i="19"/>
  <c r="V97" i="19"/>
  <c r="V152" i="19"/>
  <c r="AF46" i="19"/>
  <c r="AF101" i="19"/>
  <c r="W321" i="14"/>
  <c r="V42" i="19"/>
  <c r="W233" i="14"/>
  <c r="R330" i="14"/>
  <c r="M154" i="16"/>
  <c r="M99" i="16"/>
  <c r="M101" i="16"/>
  <c r="M156" i="16"/>
  <c r="M97" i="16"/>
  <c r="M152" i="16"/>
  <c r="R124" i="14"/>
  <c r="W127" i="14"/>
  <c r="AH37" i="14"/>
  <c r="Q10" i="16"/>
  <c r="P10" i="16"/>
  <c r="O10" i="16"/>
  <c r="M10" i="16"/>
  <c r="L10" i="16"/>
  <c r="J10" i="16"/>
  <c r="I10" i="16"/>
  <c r="H10" i="16"/>
  <c r="G10" i="16"/>
  <c r="BX5" i="16"/>
  <c r="BS5" i="16"/>
  <c r="BJ92" i="16"/>
  <c r="BG92" i="16"/>
  <c r="BC92" i="16"/>
  <c r="BB92" i="16"/>
  <c r="BA92" i="16"/>
  <c r="AZ92" i="16"/>
  <c r="AY92" i="16"/>
  <c r="AX92" i="16"/>
  <c r="AW92" i="16"/>
  <c r="AV92" i="16"/>
  <c r="AU92" i="16"/>
  <c r="AT92" i="16"/>
  <c r="AS92" i="16"/>
  <c r="BJ90" i="16"/>
  <c r="BG90" i="16"/>
  <c r="BC90" i="16"/>
  <c r="BB90" i="16"/>
  <c r="BA90" i="16"/>
  <c r="AZ90" i="16"/>
  <c r="AY90" i="16"/>
  <c r="AX90" i="16"/>
  <c r="AW90" i="16"/>
  <c r="AV90" i="16"/>
  <c r="AU90" i="16"/>
  <c r="AT90" i="16"/>
  <c r="AS90" i="16"/>
  <c r="BJ88" i="16"/>
  <c r="BG88" i="16"/>
  <c r="BC88" i="16"/>
  <c r="BB88" i="16"/>
  <c r="BA88" i="16"/>
  <c r="AZ88" i="16"/>
  <c r="AY88" i="16"/>
  <c r="AX88" i="16"/>
  <c r="AW88" i="16"/>
  <c r="AV88" i="16"/>
  <c r="AU88" i="16"/>
  <c r="AT88" i="16"/>
  <c r="AS88" i="16"/>
  <c r="BJ86" i="16"/>
  <c r="BG86" i="16"/>
  <c r="BC86" i="16"/>
  <c r="BB86" i="16"/>
  <c r="BA86" i="16"/>
  <c r="AZ86" i="16"/>
  <c r="AY86" i="16"/>
  <c r="AX86" i="16"/>
  <c r="AW86" i="16"/>
  <c r="AV86" i="16"/>
  <c r="AU86" i="16"/>
  <c r="AT86" i="16"/>
  <c r="AS86" i="16"/>
  <c r="BJ84" i="16"/>
  <c r="BG84" i="16"/>
  <c r="BC84" i="16"/>
  <c r="BB84" i="16"/>
  <c r="BA84" i="16"/>
  <c r="AZ84" i="16"/>
  <c r="AY84" i="16"/>
  <c r="AX84" i="16"/>
  <c r="AW84" i="16"/>
  <c r="AV84" i="16"/>
  <c r="AU84" i="16"/>
  <c r="AT84" i="16"/>
  <c r="AS84" i="16"/>
  <c r="BJ82" i="16"/>
  <c r="BG82" i="16"/>
  <c r="BC82" i="16"/>
  <c r="BB82" i="16"/>
  <c r="BA82" i="16"/>
  <c r="AZ82" i="16"/>
  <c r="AY82" i="16"/>
  <c r="AX82" i="16"/>
  <c r="AW82" i="16"/>
  <c r="AV82" i="16"/>
  <c r="AU82" i="16"/>
  <c r="AT82" i="16"/>
  <c r="AS82" i="16"/>
  <c r="BJ80" i="16"/>
  <c r="BG80" i="16"/>
  <c r="BC80" i="16"/>
  <c r="BB80" i="16"/>
  <c r="BA80" i="16"/>
  <c r="AZ80" i="16"/>
  <c r="AY80" i="16"/>
  <c r="AX80" i="16"/>
  <c r="AW80" i="16"/>
  <c r="AV80" i="16"/>
  <c r="AU80" i="16"/>
  <c r="AT80" i="16"/>
  <c r="AS80" i="16"/>
  <c r="BC78" i="16"/>
  <c r="BB78" i="16"/>
  <c r="BA78" i="16"/>
  <c r="AZ78" i="16"/>
  <c r="AY78" i="16"/>
  <c r="AX78" i="16"/>
  <c r="AW78" i="16"/>
  <c r="AV78" i="16"/>
  <c r="AU78" i="16"/>
  <c r="AT78" i="16"/>
  <c r="AS78" i="16"/>
  <c r="AA14" i="16"/>
  <c r="AA12" i="16"/>
  <c r="B46" i="16"/>
  <c r="AF37" i="16"/>
  <c r="V37" i="16"/>
  <c r="Q37" i="16"/>
  <c r="G37" i="16"/>
  <c r="AF35" i="16"/>
  <c r="V35" i="16"/>
  <c r="Q35" i="16"/>
  <c r="G35" i="16"/>
  <c r="AF33" i="16"/>
  <c r="V33" i="16"/>
  <c r="Q33" i="16"/>
  <c r="G33" i="16"/>
  <c r="AF31" i="16"/>
  <c r="V31" i="16"/>
  <c r="Q31" i="16"/>
  <c r="G31" i="16"/>
  <c r="AF29" i="16"/>
  <c r="V29" i="16"/>
  <c r="Q29" i="16"/>
  <c r="G29" i="16"/>
  <c r="AF27" i="16"/>
  <c r="V27" i="16"/>
  <c r="G27" i="16"/>
  <c r="AF25" i="16"/>
  <c r="V25" i="16"/>
  <c r="Q25" i="16"/>
  <c r="G25" i="16"/>
  <c r="AF23" i="16"/>
  <c r="V23" i="16"/>
  <c r="Q23" i="16"/>
  <c r="G23" i="16"/>
  <c r="AQ18" i="16"/>
  <c r="AP18" i="16"/>
  <c r="AO18" i="16"/>
  <c r="AN18" i="16"/>
  <c r="AL18" i="16"/>
  <c r="AK18" i="16"/>
  <c r="AJ18" i="16"/>
  <c r="AI18" i="16"/>
  <c r="AG18" i="16"/>
  <c r="AF18" i="16"/>
  <c r="AE18" i="16"/>
  <c r="AD18" i="16"/>
  <c r="AB18" i="16"/>
  <c r="AA16" i="16"/>
  <c r="G14" i="16"/>
  <c r="AA10" i="16"/>
  <c r="AA8" i="16"/>
  <c r="P6" i="16"/>
  <c r="M6" i="16"/>
  <c r="L6" i="16"/>
  <c r="J6" i="16"/>
  <c r="I6" i="16"/>
  <c r="H6" i="16"/>
  <c r="G6" i="16"/>
  <c r="BG4" i="16"/>
  <c r="BF4" i="16"/>
  <c r="BE4" i="16"/>
  <c r="BD4" i="16"/>
  <c r="BC4" i="16"/>
  <c r="AJ4" i="16"/>
  <c r="AH4" i="16"/>
  <c r="AF4" i="16"/>
  <c r="AD4" i="16"/>
  <c r="AB4" i="16"/>
  <c r="Z4" i="16"/>
  <c r="BL1" i="16"/>
  <c r="BI1" i="16"/>
  <c r="BE1" i="16"/>
  <c r="BC149" i="16"/>
  <c r="AF152" i="21" l="1"/>
  <c r="AF97" i="18"/>
  <c r="AF152" i="18"/>
  <c r="AF42" i="18"/>
  <c r="W429" i="14"/>
  <c r="AE1" i="21" s="1"/>
  <c r="W341" i="14"/>
  <c r="AE1" i="20" s="1"/>
  <c r="W253" i="14"/>
  <c r="W165" i="14"/>
  <c r="W37" i="14"/>
  <c r="AF154" i="21"/>
  <c r="AF99" i="21"/>
  <c r="AF44" i="21"/>
  <c r="AF42" i="21"/>
  <c r="AF97" i="21"/>
  <c r="W509" i="14"/>
  <c r="W506" i="14"/>
  <c r="AF152" i="20"/>
  <c r="W418" i="14"/>
  <c r="AF97" i="20"/>
  <c r="W421" i="14"/>
  <c r="AF42" i="20"/>
  <c r="AF99" i="19"/>
  <c r="AF44" i="19"/>
  <c r="AF154" i="19"/>
  <c r="AF97" i="19"/>
  <c r="AF152" i="19"/>
  <c r="W330" i="14"/>
  <c r="AF42" i="19"/>
  <c r="W333" i="14"/>
  <c r="W245" i="14"/>
  <c r="W242" i="14"/>
  <c r="V154" i="16"/>
  <c r="V99" i="16"/>
  <c r="V97" i="16"/>
  <c r="V152" i="16"/>
  <c r="AF101" i="16"/>
  <c r="AF156" i="16"/>
  <c r="BR7" i="16"/>
  <c r="AA6" i="16" s="1"/>
  <c r="BC94" i="16"/>
  <c r="B78" i="14"/>
  <c r="B72" i="14"/>
  <c r="B69" i="14"/>
  <c r="B63" i="14"/>
  <c r="B60" i="14"/>
  <c r="B52" i="14"/>
  <c r="B45" i="14"/>
  <c r="B42" i="14"/>
  <c r="B39" i="14"/>
  <c r="B30" i="14"/>
  <c r="B26" i="14"/>
  <c r="B23" i="14"/>
  <c r="B17" i="14"/>
  <c r="B14" i="14"/>
  <c r="B11" i="14"/>
  <c r="B7" i="14"/>
  <c r="AE1" i="18" l="1"/>
  <c r="AE56" i="18"/>
  <c r="AE111" i="18"/>
  <c r="Z162" i="21"/>
  <c r="Z107" i="19"/>
  <c r="Z162" i="19"/>
  <c r="Z162" i="18"/>
  <c r="Z107" i="18"/>
  <c r="Z52" i="18"/>
  <c r="AE56" i="19"/>
  <c r="AE111" i="19"/>
  <c r="AE1" i="19"/>
  <c r="AE56" i="20"/>
  <c r="AE111" i="20"/>
  <c r="AE56" i="21"/>
  <c r="AE111" i="21"/>
  <c r="Z52" i="21"/>
  <c r="Z107" i="21"/>
  <c r="Z162" i="20"/>
  <c r="Z52" i="20"/>
  <c r="Z107" i="20"/>
  <c r="X162" i="19"/>
  <c r="Z52" i="19"/>
  <c r="X107" i="19"/>
  <c r="AA61" i="16"/>
  <c r="AA116" i="16"/>
  <c r="AE56" i="16"/>
  <c r="AE111" i="16"/>
  <c r="AE1" i="16"/>
  <c r="BJ78" i="16"/>
  <c r="BG78" i="16"/>
  <c r="M44" i="16"/>
  <c r="M42" i="16"/>
  <c r="BG149" i="16"/>
  <c r="BJ149" i="16"/>
  <c r="W121" i="14"/>
  <c r="AF97" i="16" l="1"/>
  <c r="AF152" i="16"/>
  <c r="BJ94" i="16"/>
  <c r="BG94" i="16"/>
  <c r="V44" i="16"/>
  <c r="M46" i="16"/>
  <c r="V42" i="16"/>
  <c r="W124" i="14"/>
  <c r="R130" i="14"/>
  <c r="L130" i="14"/>
  <c r="AF154" i="16" l="1"/>
  <c r="AF99" i="16"/>
  <c r="W133" i="14"/>
  <c r="AF44" i="16"/>
  <c r="AF42" i="16"/>
  <c r="AF46" i="16"/>
  <c r="W130" i="14"/>
  <c r="Z52" i="16" l="1"/>
  <c r="Y107" i="16"/>
  <c r="Z162" i="16"/>
  <c r="Z10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user04</author>
  </authors>
  <commentList>
    <comment ref="C168" authorId="0" shapeId="0" xr:uid="{AF5866F8-6EE8-488D-9EF3-B766A81DD63F}">
      <text>
        <r>
          <rPr>
            <sz val="9"/>
            <color indexed="81"/>
            <rFont val="MS P ゴシック"/>
            <family val="3"/>
            <charset val="128"/>
          </rPr>
          <t>請求書発行日を入力してください。（数字のみで入力してください。20240901）</t>
        </r>
      </text>
    </comment>
    <comment ref="C171" authorId="0" shapeId="0" xr:uid="{AB66C3D7-7BD5-4725-8187-F829BD850845}">
      <text>
        <r>
          <rPr>
            <sz val="9"/>
            <color indexed="81"/>
            <rFont val="MS P ゴシック"/>
            <family val="3"/>
            <charset val="128"/>
          </rPr>
          <t xml:space="preserve">必ず月末最終日付を入力してください。　　　　（数字のみで入力20240831）
</t>
        </r>
      </text>
    </comment>
    <comment ref="C174" authorId="0" shapeId="0" xr:uid="{9DDACDEF-6561-4001-965F-9043A9986218}">
      <text>
        <r>
          <rPr>
            <sz val="8"/>
            <color indexed="81"/>
            <rFont val="MS P ゴシック"/>
            <family val="3"/>
            <charset val="128"/>
          </rPr>
          <t xml:space="preserve">契約分は、注文書に工事番号を記載しています。（数字のみで入力して下さい202300001）
</t>
        </r>
      </text>
    </comment>
    <comment ref="C184" authorId="0" shapeId="0" xr:uid="{CE2C6D8B-C664-447E-B7CA-05E2D9B194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注文書に記載の契約番号を必ず入力して下さい。
</t>
        </r>
      </text>
    </comment>
    <comment ref="C202" authorId="0" shapeId="0" xr:uid="{01910C04-D428-4311-B3C7-6CD56803C3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注文書に記載の現金率を入力して下さい。
</t>
        </r>
      </text>
    </comment>
    <comment ref="C212" authorId="0" shapeId="0" xr:uid="{C608E62F-FB6D-4232-A4F9-9DDE4A40A712}">
      <text>
        <r>
          <rPr>
            <sz val="9"/>
            <color indexed="81"/>
            <rFont val="MS P ゴシック"/>
            <family val="3"/>
            <charset val="128"/>
          </rPr>
          <t xml:space="preserve">㉑納品日・発生日・作業日等を必ず入力してください。記載がない場合は、差替えが必要になります。
</t>
        </r>
      </text>
    </comment>
    <comment ref="E212" authorId="0" shapeId="0" xr:uid="{76AEBF31-CFC0-4EE7-AC56-97242FA6515D}">
      <text>
        <r>
          <rPr>
            <sz val="9"/>
            <color indexed="81"/>
            <rFont val="MS P ゴシック"/>
            <family val="3"/>
            <charset val="128"/>
          </rPr>
          <t xml:space="preserve">㉒請求内訳は、できるだけわかりやすく詳細に入力をお願いします。（全角17文字までです）
　内訳項目が8行を超える場合は、２枚に分けて提出していただくか、内訳欄に【別紙のとおり・1式・金額】を記載し、御社の適格請求書を添付してください。
</t>
        </r>
      </text>
    </comment>
    <comment ref="N212" authorId="0" shapeId="0" xr:uid="{D7197D26-F9C4-457B-B1E7-80A2873495A9}">
      <text>
        <r>
          <rPr>
            <sz val="9"/>
            <color indexed="81"/>
            <rFont val="MS P ゴシック"/>
            <family val="3"/>
            <charset val="128"/>
          </rPr>
          <t>㉔数量・㉖単価に小数点以下が生じる場合、税抜金額は小数第一位四捨五入で表示されます。相違がありましたらご連絡下さい。</t>
        </r>
      </text>
    </comment>
    <comment ref="T212" authorId="0" shapeId="0" xr:uid="{AD545CE8-5722-4B17-AF44-EBE55AA61351}">
      <text>
        <r>
          <rPr>
            <b/>
            <sz val="9"/>
            <color indexed="81"/>
            <rFont val="MS P ゴシック"/>
            <family val="3"/>
            <charset val="128"/>
          </rPr>
          <t>小数点以下の場合を想定して、文字列設定にしております。
ｽﾍﾟｰｽｷｰで変換すると桁区切りに変換できます。</t>
        </r>
      </text>
    </comment>
    <comment ref="W212" authorId="0" shapeId="0" xr:uid="{8AD09CDA-A2B2-47E0-BB50-8E2F63CB0179}">
      <text>
        <r>
          <rPr>
            <sz val="9"/>
            <color indexed="81"/>
            <rFont val="MS P ゴシック"/>
            <family val="3"/>
            <charset val="128"/>
          </rPr>
          <t xml:space="preserve">㉗消費税率は、８・１０・ ― ﾏｲﾅｽ記号(非課税不課税)・のいずれかを必ず入力して下さい。
</t>
        </r>
      </text>
    </comment>
    <comment ref="Y212" authorId="0" shapeId="0" xr:uid="{A7888380-951D-4E45-B03E-C58A94EE5467}">
      <text>
        <r>
          <rPr>
            <sz val="9"/>
            <color indexed="81"/>
            <rFont val="MS P ゴシック"/>
            <family val="3"/>
            <charset val="128"/>
          </rPr>
          <t xml:space="preserve">㉔数量・㉖単価に小数点以下が生じる場合、㉘税抜金額は小数第一位四捨五入で表示されます。相違の場合は、内訳欄に【〇〇〇〇（数量×単価）】数量を１式とし、単価へ税抜金額を入力してください。　　　　
</t>
        </r>
      </text>
    </comment>
    <comment ref="C256" authorId="0" shapeId="0" xr:uid="{2FE790E8-E26C-4A1B-B4C1-6EFFBA3D267E}">
      <text>
        <r>
          <rPr>
            <sz val="9"/>
            <color indexed="81"/>
            <rFont val="MS P ゴシック"/>
            <family val="3"/>
            <charset val="128"/>
          </rPr>
          <t>請求書発行日を入力してください。（数字のみで入力してください。20240901）</t>
        </r>
      </text>
    </comment>
    <comment ref="C259" authorId="0" shapeId="0" xr:uid="{B7CCC2D5-BF9C-4DDC-9968-368CB71D1DD3}">
      <text>
        <r>
          <rPr>
            <sz val="9"/>
            <color indexed="81"/>
            <rFont val="MS P ゴシック"/>
            <family val="3"/>
            <charset val="128"/>
          </rPr>
          <t xml:space="preserve">必ず月末最終日付を入力してください。　　　　（数字のみで入力20240831）
</t>
        </r>
      </text>
    </comment>
    <comment ref="C262" authorId="0" shapeId="0" xr:uid="{CB19471E-D235-42EC-85BE-0F3110810F40}">
      <text>
        <r>
          <rPr>
            <sz val="8"/>
            <color indexed="81"/>
            <rFont val="MS P ゴシック"/>
            <family val="3"/>
            <charset val="128"/>
          </rPr>
          <t xml:space="preserve">契約分は、注文書に工事番号を記載しています。（数字のみで入力して下さい202300001）
</t>
        </r>
      </text>
    </comment>
    <comment ref="C272" authorId="0" shapeId="0" xr:uid="{A100F9E1-E324-4C38-B5AB-D27EB26BF4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注文書に記載の契約番号を必ず入力して下さい。
</t>
        </r>
      </text>
    </comment>
    <comment ref="C290" authorId="0" shapeId="0" xr:uid="{94792FA9-F0B8-403F-B298-0B87323498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注文書に記載の現金率を入力して下さい。
</t>
        </r>
      </text>
    </comment>
    <comment ref="C300" authorId="0" shapeId="0" xr:uid="{D1099269-106F-4077-B520-44352BA0CA30}">
      <text>
        <r>
          <rPr>
            <sz val="9"/>
            <color indexed="81"/>
            <rFont val="MS P ゴシック"/>
            <family val="3"/>
            <charset val="128"/>
          </rPr>
          <t xml:space="preserve">㉑納品日・発生日・作業日等を必ず入力してください。記載がない場合は、差替えが必要になります。
</t>
        </r>
      </text>
    </comment>
    <comment ref="E300" authorId="0" shapeId="0" xr:uid="{BB54D54D-0780-46BA-AA73-AD9EB552C944}">
      <text>
        <r>
          <rPr>
            <sz val="9"/>
            <color indexed="81"/>
            <rFont val="MS P ゴシック"/>
            <family val="3"/>
            <charset val="128"/>
          </rPr>
          <t xml:space="preserve">㉒請求内訳は、できるだけわかりやすく詳細に入力をお願いします。（全角17文字までです）
　内訳項目が8行を超える場合は、２枚に分けて提出していただくか、内訳欄に【別紙のとおり・1式・金額】を記載し、御社の適格請求書を添付してください。
</t>
        </r>
      </text>
    </comment>
    <comment ref="N300" authorId="0" shapeId="0" xr:uid="{861E952C-BFD1-4FFA-A3B4-DB5C364C14A0}">
      <text>
        <r>
          <rPr>
            <sz val="9"/>
            <color indexed="81"/>
            <rFont val="MS P ゴシック"/>
            <family val="3"/>
            <charset val="128"/>
          </rPr>
          <t>㉔数量・㉖単価に小数点以下が生じる場合、税抜金額は小数第一位四捨五入で表示されます。相違がありましたらご連絡下さい。</t>
        </r>
      </text>
    </comment>
    <comment ref="T300" authorId="0" shapeId="0" xr:uid="{A441B884-1477-459C-A754-3CF230EF9E73}">
      <text>
        <r>
          <rPr>
            <b/>
            <sz val="9"/>
            <color indexed="81"/>
            <rFont val="MS P ゴシック"/>
            <family val="3"/>
            <charset val="128"/>
          </rPr>
          <t>小数点以下の場合を想定して、文字列設定にしております。
ｽﾍﾟｰｽｷｰで変換すると桁区切りに変換できます。</t>
        </r>
      </text>
    </comment>
    <comment ref="W300" authorId="0" shapeId="0" xr:uid="{A554285F-7E68-4DFA-BA53-6FDAD2C53AB8}">
      <text>
        <r>
          <rPr>
            <sz val="9"/>
            <color indexed="81"/>
            <rFont val="MS P ゴシック"/>
            <family val="3"/>
            <charset val="128"/>
          </rPr>
          <t xml:space="preserve">㉗消費税率は、８・１０・ ― ﾏｲﾅｽ記号(非課税不課税)・のいずれかを必ず入力して下さい。
</t>
        </r>
      </text>
    </comment>
    <comment ref="Y300" authorId="0" shapeId="0" xr:uid="{A7772CA4-C359-4B0A-95A3-FA73CB13B5BE}">
      <text>
        <r>
          <rPr>
            <sz val="9"/>
            <color indexed="81"/>
            <rFont val="MS P ゴシック"/>
            <family val="3"/>
            <charset val="128"/>
          </rPr>
          <t xml:space="preserve">㉔数量・㉖単価に小数点以下が生じる場合、㉘税抜金額は小数第一位四捨五入で表示されます。相違の場合は、内訳欄に【〇〇〇〇（数量×単価）】数量を１式とし、単価へ税抜金額を入力してください。　　　　
</t>
        </r>
      </text>
    </comment>
    <comment ref="C344" authorId="0" shapeId="0" xr:uid="{8C4DB44E-6D02-4CA1-9036-20C4667DD0FC}">
      <text>
        <r>
          <rPr>
            <sz val="9"/>
            <color indexed="81"/>
            <rFont val="MS P ゴシック"/>
            <family val="3"/>
            <charset val="128"/>
          </rPr>
          <t>請求書発行日を入力してください。（数字のみで入力してください。20240901）</t>
        </r>
      </text>
    </comment>
    <comment ref="C347" authorId="0" shapeId="0" xr:uid="{AB337776-E59F-4CDE-A329-274545C81377}">
      <text>
        <r>
          <rPr>
            <sz val="9"/>
            <color indexed="81"/>
            <rFont val="MS P ゴシック"/>
            <family val="3"/>
            <charset val="128"/>
          </rPr>
          <t xml:space="preserve">必ず月末最終日付を入力してください。　　　　（数字のみで入力20240831）
</t>
        </r>
      </text>
    </comment>
    <comment ref="C350" authorId="0" shapeId="0" xr:uid="{BDA12009-58E6-4DEE-BDA3-32BDD0AFFC3E}">
      <text>
        <r>
          <rPr>
            <sz val="8"/>
            <color indexed="81"/>
            <rFont val="MS P ゴシック"/>
            <family val="3"/>
            <charset val="128"/>
          </rPr>
          <t xml:space="preserve">契約分は、注文書に工事番号を記載しています。（数字のみで入力して下さい202300001）
</t>
        </r>
      </text>
    </comment>
    <comment ref="C360" authorId="0" shapeId="0" xr:uid="{1E8FCF8B-A741-45CB-9EFE-51A9DCA327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注文書に記載の契約番号を必ず入力して下さい。
</t>
        </r>
      </text>
    </comment>
    <comment ref="C378" authorId="0" shapeId="0" xr:uid="{92A14A8E-F2AA-456F-85BC-B1906A08059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注文書に記載の現金率を入力して下さい。
</t>
        </r>
      </text>
    </comment>
    <comment ref="C388" authorId="0" shapeId="0" xr:uid="{953C6474-DDD2-47FC-A735-204183C024A4}">
      <text>
        <r>
          <rPr>
            <sz val="9"/>
            <color indexed="81"/>
            <rFont val="MS P ゴシック"/>
            <family val="3"/>
            <charset val="128"/>
          </rPr>
          <t xml:space="preserve">㉑納品日・発生日・作業日等を必ず入力してください。記載がない場合は、差替えが必要になります。
</t>
        </r>
      </text>
    </comment>
    <comment ref="E388" authorId="0" shapeId="0" xr:uid="{7A59C5EC-FC69-4BB7-9CDD-52C4D99F60CF}">
      <text>
        <r>
          <rPr>
            <sz val="9"/>
            <color indexed="81"/>
            <rFont val="MS P ゴシック"/>
            <family val="3"/>
            <charset val="128"/>
          </rPr>
          <t xml:space="preserve">㉒請求内訳は、できるだけわかりやすく詳細に入力をお願いします。（全角17文字までです）
　内訳項目が8行を超える場合は、２枚に分けて提出していただくか、内訳欄に【別紙のとおり・1式・金額】を記載し、御社の適格請求書を添付してください。
</t>
        </r>
      </text>
    </comment>
    <comment ref="N388" authorId="0" shapeId="0" xr:uid="{8E598F3B-99B0-40BE-8EC7-1AD8D58913CD}">
      <text>
        <r>
          <rPr>
            <sz val="9"/>
            <color indexed="81"/>
            <rFont val="MS P ゴシック"/>
            <family val="3"/>
            <charset val="128"/>
          </rPr>
          <t>㉔数量・㉖単価に小数点以下が生じる場合、税抜金額は小数第一位四捨五入で表示されます。相違がありましたらご連絡下さい。</t>
        </r>
      </text>
    </comment>
    <comment ref="T388" authorId="0" shapeId="0" xr:uid="{9795F49F-E4B0-40BF-82CA-0D2E3119C85A}">
      <text>
        <r>
          <rPr>
            <b/>
            <sz val="9"/>
            <color indexed="81"/>
            <rFont val="MS P ゴシック"/>
            <family val="3"/>
            <charset val="128"/>
          </rPr>
          <t>小数点以下の場合を想定して、文字列設定にしております。
ｽﾍﾟｰｽｷｰで変換すると桁区切りに変換できます。</t>
        </r>
      </text>
    </comment>
    <comment ref="W388" authorId="0" shapeId="0" xr:uid="{DA88C8DF-9DA2-4879-B9F6-D653DF382489}">
      <text>
        <r>
          <rPr>
            <sz val="9"/>
            <color indexed="81"/>
            <rFont val="MS P ゴシック"/>
            <family val="3"/>
            <charset val="128"/>
          </rPr>
          <t xml:space="preserve">㉗消費税率は、８・１０・ ― ﾏｲﾅｽ記号(非課税不課税)・のいずれかを必ず入力して下さい。
</t>
        </r>
      </text>
    </comment>
    <comment ref="Y388" authorId="0" shapeId="0" xr:uid="{7F711738-8760-486B-A2B4-4B27458C740F}">
      <text>
        <r>
          <rPr>
            <sz val="9"/>
            <color indexed="81"/>
            <rFont val="MS P ゴシック"/>
            <family val="3"/>
            <charset val="128"/>
          </rPr>
          <t xml:space="preserve">㉔数量・㉖単価に小数点以下が生じる場合、㉘税抜金額は小数第一位四捨五入で表示されます。相違の場合は、内訳欄に【〇〇〇〇（数量×単価）】数量を１式とし、単価へ税抜金額を入力してください。　　　　
</t>
        </r>
      </text>
    </comment>
    <comment ref="C432" authorId="0" shapeId="0" xr:uid="{9BA2054D-D329-4FDF-9AF0-EE4572C49182}">
      <text>
        <r>
          <rPr>
            <sz val="9"/>
            <color indexed="81"/>
            <rFont val="MS P ゴシック"/>
            <family val="3"/>
            <charset val="128"/>
          </rPr>
          <t>請求書発行日を入力してください。（数字のみで入力してください。20240901）</t>
        </r>
      </text>
    </comment>
    <comment ref="C435" authorId="0" shapeId="0" xr:uid="{F8C12698-2653-4FDB-B5D6-9A5570013105}">
      <text>
        <r>
          <rPr>
            <sz val="9"/>
            <color indexed="81"/>
            <rFont val="MS P ゴシック"/>
            <family val="3"/>
            <charset val="128"/>
          </rPr>
          <t xml:space="preserve">必ず月末最終日付を入力してください。　　　　（数字のみで入力20240831）
</t>
        </r>
      </text>
    </comment>
    <comment ref="C438" authorId="0" shapeId="0" xr:uid="{41C7ACCA-F906-4549-B99F-078323806F22}">
      <text>
        <r>
          <rPr>
            <sz val="8"/>
            <color indexed="81"/>
            <rFont val="MS P ゴシック"/>
            <family val="3"/>
            <charset val="128"/>
          </rPr>
          <t xml:space="preserve">契約分は、注文書に工事番号を記載しています。（数字のみで入力して下さい202300001）
</t>
        </r>
      </text>
    </comment>
    <comment ref="C448" authorId="0" shapeId="0" xr:uid="{040ADEE9-70C8-491D-B02E-7433BAE5FF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注文書に記載の契約番号を必ず入力して下さい。
</t>
        </r>
      </text>
    </comment>
    <comment ref="C466" authorId="0" shapeId="0" xr:uid="{F0DFDF59-B65D-44AB-B015-3B235044144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注文書に記載の現金率を入力して下さい。
</t>
        </r>
      </text>
    </comment>
    <comment ref="C476" authorId="0" shapeId="0" xr:uid="{BC8BB33F-A731-4E1D-976F-9F24BF17A3C1}">
      <text>
        <r>
          <rPr>
            <sz val="9"/>
            <color indexed="81"/>
            <rFont val="MS P ゴシック"/>
            <family val="3"/>
            <charset val="128"/>
          </rPr>
          <t xml:space="preserve">㉑納品日・発生日・作業日等を必ず入力してください。記載がない場合は、差替えが必要になります。
</t>
        </r>
      </text>
    </comment>
    <comment ref="E476" authorId="0" shapeId="0" xr:uid="{0263F470-3D1C-4BB0-A673-8AE0B240EE96}">
      <text>
        <r>
          <rPr>
            <sz val="9"/>
            <color indexed="81"/>
            <rFont val="MS P ゴシック"/>
            <family val="3"/>
            <charset val="128"/>
          </rPr>
          <t xml:space="preserve">㉒請求内訳は、できるだけわかりやすく詳細に入力をお願いします。（全角17文字までです）
　内訳項目が8行を超える場合は、２枚に分けて提出していただくか、内訳欄に【別紙のとおり・1式・金額】を記載し、御社の適格請求書を添付してください。
</t>
        </r>
      </text>
    </comment>
    <comment ref="N476" authorId="0" shapeId="0" xr:uid="{013756CB-7199-470E-8E67-98E7C481618E}">
      <text>
        <r>
          <rPr>
            <sz val="9"/>
            <color indexed="81"/>
            <rFont val="MS P ゴシック"/>
            <family val="3"/>
            <charset val="128"/>
          </rPr>
          <t>㉔数量・㉖単価に小数点以下が生じる場合、税抜金額は小数第一位四捨五入で表示されます。相違がありましたらご連絡下さい。</t>
        </r>
      </text>
    </comment>
    <comment ref="T476" authorId="0" shapeId="0" xr:uid="{F9BF2A13-B0FD-4051-8F58-FBB5CAD143B0}">
      <text>
        <r>
          <rPr>
            <b/>
            <sz val="9"/>
            <color indexed="81"/>
            <rFont val="MS P ゴシック"/>
            <family val="3"/>
            <charset val="128"/>
          </rPr>
          <t>小数点以下の場合を想定して、文字列設定にしております。
ｽﾍﾟｰｽｷｰで変換すると桁区切りに変換できます。</t>
        </r>
      </text>
    </comment>
    <comment ref="W476" authorId="0" shapeId="0" xr:uid="{D7EC3F54-900F-4A81-A8BA-96B9C50DEB46}">
      <text>
        <r>
          <rPr>
            <sz val="9"/>
            <color indexed="81"/>
            <rFont val="MS P ゴシック"/>
            <family val="3"/>
            <charset val="128"/>
          </rPr>
          <t xml:space="preserve">㉗消費税率は、８・１０・ ― ﾏｲﾅｽ記号(非課税不課税)・のいずれかを必ず入力して下さい。
</t>
        </r>
      </text>
    </comment>
    <comment ref="Y476" authorId="0" shapeId="0" xr:uid="{C2922F0D-CC8B-4C42-B891-D7E7D5EF4406}">
      <text>
        <r>
          <rPr>
            <sz val="9"/>
            <color indexed="81"/>
            <rFont val="MS P ゴシック"/>
            <family val="3"/>
            <charset val="128"/>
          </rPr>
          <t xml:space="preserve">㉔数量・㉖単価に小数点以下が生じる場合、㉘税抜金額は小数第一位四捨五入で表示されます。相違の場合は、内訳欄に【〇〇〇〇（数量×単価）】数量を１式とし、単価へ税抜金額を入力してください。　　　　
</t>
        </r>
      </text>
    </comment>
  </commentList>
</comments>
</file>

<file path=xl/sharedStrings.xml><?xml version="1.0" encoding="utf-8"?>
<sst xmlns="http://schemas.openxmlformats.org/spreadsheetml/2006/main" count="2973" uniqueCount="224">
  <si>
    <t>（株式会社大宝組専用請求書）</t>
    <rPh sb="1" eb="5">
      <t>カブシキカイシャ</t>
    </rPh>
    <rPh sb="5" eb="8">
      <t>タイホウクミ</t>
    </rPh>
    <rPh sb="8" eb="10">
      <t>センヨウ</t>
    </rPh>
    <rPh sb="10" eb="13">
      <t>セイキュウショ</t>
    </rPh>
    <phoneticPr fontId="1"/>
  </si>
  <si>
    <t>現場名</t>
    <rPh sb="0" eb="2">
      <t>ゲンバ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</si>
  <si>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</si>
  <si>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-</t>
    <phoneticPr fontId="1"/>
  </si>
  <si>
    <t>請求年月日</t>
    <rPh sb="0" eb="2">
      <t>セイキュウ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</si>
  <si>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</si>
  <si>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</si>
  <si>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</si>
  <si>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請求金額合計（消費税込）</t>
    <rPh sb="0" eb="4">
      <t>セイキュウキンガク</t>
    </rPh>
    <rPh sb="4" eb="6">
      <t>ゴウケイ</t>
    </rPh>
    <rPh sb="7" eb="10">
      <t>ショウヒゼイ</t>
    </rPh>
    <rPh sb="10" eb="11">
      <t>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</si>
  <si>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</si>
  <si>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</si>
  <si>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</si>
  <si>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</si>
  <si>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</si>
  <si>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契約金額（税抜）</t>
    <rPh sb="0" eb="2">
      <t>ケイヤク</t>
    </rPh>
    <rPh sb="2" eb="4">
      <t>キンガク</t>
    </rPh>
    <rPh sb="5" eb="7">
      <t>ゼイヌ</t>
    </rPh>
    <phoneticPr fontId="1"/>
  </si>
  <si>
    <t>現金率</t>
    <rPh sb="0" eb="2">
      <t>ゲンキン</t>
    </rPh>
    <rPh sb="2" eb="3">
      <t>リツ</t>
    </rPh>
    <phoneticPr fontId="1"/>
  </si>
  <si>
    <t>日付</t>
    <rPh sb="0" eb="2">
      <t>ヒヅケ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</si>
  <si>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</si>
  <si>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</si>
  <si>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</si>
  <si>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</si>
  <si>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</si>
  <si>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</si>
  <si>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税込金額</t>
    <rPh sb="0" eb="2">
      <t>ゼイコ</t>
    </rPh>
    <rPh sb="2" eb="4">
      <t>キンガク</t>
    </rPh>
    <phoneticPr fontId="1"/>
  </si>
  <si>
    <t>協力業者番号</t>
    <rPh sb="0" eb="4">
      <t>キョウリョクギョウシャ</t>
    </rPh>
    <rPh sb="4" eb="6">
      <t>バンゴウ</t>
    </rPh>
    <phoneticPr fontId="1"/>
  </si>
  <si>
    <t>T</t>
    <phoneticPr fontId="1"/>
  </si>
  <si>
    <t>代表者名</t>
    <rPh sb="0" eb="3">
      <t>ダイヒョウシャ</t>
    </rPh>
    <rPh sb="3" eb="4">
      <t>メイ</t>
    </rPh>
    <phoneticPr fontId="1"/>
  </si>
  <si>
    <t>工事出来高（税抜）</t>
    <rPh sb="0" eb="2">
      <t>コウジ</t>
    </rPh>
    <rPh sb="2" eb="5">
      <t>デキダカ</t>
    </rPh>
    <rPh sb="6" eb="8">
      <t>ゼイヌ</t>
    </rPh>
    <phoneticPr fontId="1"/>
  </si>
  <si>
    <t>既支払金額（税抜）</t>
    <rPh sb="0" eb="1">
      <t>スデ</t>
    </rPh>
    <rPh sb="1" eb="3">
      <t>シハライ</t>
    </rPh>
    <rPh sb="3" eb="5">
      <t>キンガク</t>
    </rPh>
    <rPh sb="6" eb="8">
      <t>ゼイヌ</t>
    </rPh>
    <phoneticPr fontId="1"/>
  </si>
  <si>
    <t>今回請求金額（税抜）</t>
    <rPh sb="0" eb="2">
      <t>コンカイ</t>
    </rPh>
    <rPh sb="2" eb="4">
      <t>セイキュウ</t>
    </rPh>
    <rPh sb="4" eb="6">
      <t>キンガク</t>
    </rPh>
    <rPh sb="7" eb="9">
      <t>ゼイヌ</t>
    </rPh>
    <phoneticPr fontId="1"/>
  </si>
  <si>
    <t>％</t>
    <phoneticPr fontId="1"/>
  </si>
  <si>
    <t>請求者名</t>
    <rPh sb="0" eb="3">
      <t>セイキュウシャ</t>
    </rPh>
    <rPh sb="3" eb="4">
      <t>メイ</t>
    </rPh>
    <phoneticPr fontId="1"/>
  </si>
  <si>
    <t>工種</t>
    <rPh sb="0" eb="1">
      <t>コウ</t>
    </rPh>
    <rPh sb="1" eb="2">
      <t>タネ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</si>
  <si>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</si>
  <si>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</si>
  <si>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税抜請求金額</t>
    <rPh sb="0" eb="2">
      <t>ゼイヌ</t>
    </rPh>
    <rPh sb="2" eb="4">
      <t>セイキュウ</t>
    </rPh>
    <rPh sb="4" eb="6">
      <t>キンガク</t>
    </rPh>
    <phoneticPr fontId="1"/>
  </si>
  <si>
    <t>税込請求金額</t>
    <rPh sb="0" eb="2">
      <t>ゼイコ</t>
    </rPh>
    <rPh sb="2" eb="4">
      <t>セイキュウ</t>
    </rPh>
    <rPh sb="4" eb="6">
      <t>キンガク</t>
    </rPh>
    <phoneticPr fontId="1"/>
  </si>
  <si>
    <t>円</t>
    <rPh sb="0" eb="1">
      <t>エン</t>
    </rPh>
    <phoneticPr fontId="1"/>
  </si>
  <si>
    <t>契約番号</t>
    <rPh sb="0" eb="2">
      <t>ケイヤク</t>
    </rPh>
    <rPh sb="2" eb="4">
      <t>バンゴウ</t>
    </rPh>
    <phoneticPr fontId="1"/>
  </si>
  <si>
    <t>（経理保管）</t>
    <rPh sb="1" eb="3">
      <t>ケイリ</t>
    </rPh>
    <rPh sb="3" eb="5">
      <t>ホカン</t>
    </rPh>
    <phoneticPr fontId="1"/>
  </si>
  <si>
    <t>社　　長</t>
    <rPh sb="0" eb="1">
      <t>シャ</t>
    </rPh>
    <rPh sb="3" eb="4">
      <t>ナガ</t>
    </rPh>
    <phoneticPr fontId="1"/>
  </si>
  <si>
    <t>統括部長</t>
    <rPh sb="0" eb="2">
      <t>トウカツ</t>
    </rPh>
    <rPh sb="2" eb="4">
      <t>ブチョウ</t>
    </rPh>
    <phoneticPr fontId="1"/>
  </si>
  <si>
    <t>担当部長</t>
    <rPh sb="0" eb="2">
      <t>タントウ</t>
    </rPh>
    <rPh sb="2" eb="4">
      <t>ブチョウ</t>
    </rPh>
    <phoneticPr fontId="1"/>
  </si>
  <si>
    <t>担当者</t>
    <rPh sb="0" eb="3">
      <t>タントウシャ</t>
    </rPh>
    <phoneticPr fontId="1"/>
  </si>
  <si>
    <t>契約金額</t>
    <rPh sb="0" eb="2">
      <t>ケイヤク</t>
    </rPh>
    <rPh sb="2" eb="4">
      <t>キンガク</t>
    </rPh>
    <phoneticPr fontId="1"/>
  </si>
  <si>
    <t>工事出来高</t>
    <rPh sb="0" eb="2">
      <t>コウジ</t>
    </rPh>
    <rPh sb="2" eb="5">
      <t>デキダカ</t>
    </rPh>
    <phoneticPr fontId="1"/>
  </si>
  <si>
    <t>既支払金額</t>
    <rPh sb="0" eb="1">
      <t>スデ</t>
    </rPh>
    <rPh sb="1" eb="3">
      <t>シハライ</t>
    </rPh>
    <rPh sb="3" eb="5">
      <t>キンガク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</si>
  <si>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</si>
  <si>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残高</t>
    <rPh sb="0" eb="2">
      <t>ザンダカ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</si>
  <si>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</si>
  <si>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</si>
  <si>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</si>
  <si>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</si>
  <si>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</si>
  <si>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</si>
  <si>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</si>
  <si>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</si>
  <si>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</si>
  <si>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</si>
  <si>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</si>
  <si>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</si>
  <si>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</si>
  <si>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</si>
  <si>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</si>
  <si>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</si>
  <si>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</si>
  <si>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</si>
  <si>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</si>
  <si>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会社情報入力</t>
    <rPh sb="0" eb="2">
      <t>カイシャ</t>
    </rPh>
    <rPh sb="2" eb="4">
      <t>ジョウホウ</t>
    </rPh>
    <rPh sb="4" eb="6">
      <t>ニュウリョク</t>
    </rPh>
    <phoneticPr fontId="1"/>
  </si>
  <si>
    <t>必須</t>
    <rPh sb="0" eb="2">
      <t>ヒッス</t>
    </rPh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</si>
  <si>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</si>
  <si>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</si>
  <si>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</si>
  <si>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</si>
  <si>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</si>
  <si>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</si>
  <si>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請求書発行日</t>
    <rPh sb="0" eb="3">
      <t>セイキュウショ</t>
    </rPh>
    <rPh sb="3" eb="6">
      <t>ハッコウビ</t>
    </rPh>
    <phoneticPr fontId="1"/>
  </si>
  <si>
    <t>下記のとおりご請求いたします。</t>
    <rPh sb="0" eb="2">
      <t>カキ</t>
    </rPh>
    <rPh sb="7" eb="9">
      <t>セイキュウ</t>
    </rPh>
    <phoneticPr fontId="1"/>
  </si>
  <si>
    <t>10%対象計</t>
    <rPh sb="3" eb="5">
      <t>タイショウ</t>
    </rPh>
    <rPh sb="5" eb="6">
      <t>ケイ</t>
    </rPh>
    <phoneticPr fontId="1"/>
  </si>
  <si>
    <t>8%対象計</t>
    <rPh sb="2" eb="4">
      <t>タイショウ</t>
    </rPh>
    <rPh sb="4" eb="5">
      <t>ケイ</t>
    </rPh>
    <phoneticPr fontId="1"/>
  </si>
  <si>
    <t>ファックス番号</t>
    <rPh sb="5" eb="7">
      <t>バンゴウ</t>
    </rPh>
    <phoneticPr fontId="1"/>
  </si>
  <si>
    <t>計</t>
    <rPh sb="0" eb="1">
      <t>ケイ</t>
    </rPh>
    <phoneticPr fontId="1"/>
  </si>
  <si>
    <t>請求書番号</t>
    <rPh sb="0" eb="3">
      <t>セイキュウショ</t>
    </rPh>
    <rPh sb="3" eb="5">
      <t>バンゴウ</t>
    </rPh>
    <phoneticPr fontId="1"/>
  </si>
  <si>
    <t>請求書は、工事現場別に作成してください。</t>
    <rPh sb="0" eb="3">
      <t>セイキュウショ</t>
    </rPh>
    <rPh sb="5" eb="7">
      <t>コウジ</t>
    </rPh>
    <rPh sb="7" eb="9">
      <t>ゲンバ</t>
    </rPh>
    <rPh sb="9" eb="10">
      <t>ベツ</t>
    </rPh>
    <rPh sb="11" eb="13">
      <t>サクセイ</t>
    </rPh>
    <phoneticPr fontId="1"/>
  </si>
  <si>
    <t>（８行を超える場合は、貴社請求書を添付してください。）</t>
    <rPh sb="2" eb="3">
      <t>ギョウ</t>
    </rPh>
    <rPh sb="4" eb="5">
      <t>コ</t>
    </rPh>
    <rPh sb="7" eb="9">
      <t>バアイ</t>
    </rPh>
    <rPh sb="11" eb="13">
      <t>キシャ</t>
    </rPh>
    <rPh sb="13" eb="16">
      <t>セイキュウショ</t>
    </rPh>
    <rPh sb="17" eb="19">
      <t>テンプ</t>
    </rPh>
    <phoneticPr fontId="1"/>
  </si>
  <si>
    <t>記入内容に不備がありましたら、お支払できない事があります。</t>
    <rPh sb="0" eb="2">
      <t>キニュウ</t>
    </rPh>
    <rPh sb="2" eb="4">
      <t>ナイヨウ</t>
    </rPh>
    <rPh sb="5" eb="7">
      <t>フビ</t>
    </rPh>
    <rPh sb="16" eb="18">
      <t>シハラ</t>
    </rPh>
    <rPh sb="22" eb="23">
      <t>コト</t>
    </rPh>
    <phoneticPr fontId="1"/>
  </si>
  <si>
    <t>現場メモ</t>
    <rPh sb="0" eb="2">
      <t>ゲンバ</t>
    </rPh>
    <phoneticPr fontId="1"/>
  </si>
  <si>
    <t>消  費  税  区  分</t>
    <rPh sb="0" eb="1">
      <t>ショウ</t>
    </rPh>
    <rPh sb="3" eb="4">
      <t>ヒ</t>
    </rPh>
    <rPh sb="6" eb="7">
      <t>ゼイ</t>
    </rPh>
    <rPh sb="9" eb="10">
      <t>ク</t>
    </rPh>
    <rPh sb="12" eb="13">
      <t>ブン</t>
    </rPh>
    <phoneticPr fontId="1"/>
  </si>
  <si>
    <t>消   費   税</t>
    <rPh sb="0" eb="1">
      <t>ショウ</t>
    </rPh>
    <rPh sb="4" eb="5">
      <t>ヒ</t>
    </rPh>
    <rPh sb="8" eb="9">
      <t>ゼイ</t>
    </rPh>
    <phoneticPr fontId="1"/>
  </si>
  <si>
    <t>㊞</t>
    <phoneticPr fontId="1"/>
  </si>
  <si>
    <t xml:space="preserve"> ％</t>
    <phoneticPr fontId="1"/>
  </si>
  <si>
    <t>伝票番号</t>
    <rPh sb="0" eb="2">
      <t>デンピョウ</t>
    </rPh>
    <rPh sb="2" eb="4">
      <t>バンゴウ</t>
    </rPh>
    <phoneticPr fontId="1"/>
  </si>
  <si>
    <t>請求年月日は、月末日付で記入してください。</t>
    <rPh sb="0" eb="2">
      <t>セイキュウ</t>
    </rPh>
    <rPh sb="2" eb="5">
      <t>ネンガッピ</t>
    </rPh>
    <rPh sb="7" eb="9">
      <t>ゲツマツ</t>
    </rPh>
    <rPh sb="9" eb="11">
      <t>ヒヅケ</t>
    </rPh>
    <rPh sb="12" eb="14">
      <t>キニュウ</t>
    </rPh>
    <phoneticPr fontId="1"/>
  </si>
  <si>
    <t>協力業者番号が不明な場合は、必ずお問合せ下さい。</t>
    <rPh sb="0" eb="2">
      <t>キョウリョク</t>
    </rPh>
    <rPh sb="2" eb="4">
      <t>ギョウシャ</t>
    </rPh>
    <rPh sb="4" eb="6">
      <t>バンゴウ</t>
    </rPh>
    <rPh sb="7" eb="9">
      <t>フメイ</t>
    </rPh>
    <rPh sb="10" eb="12">
      <t>バアイ</t>
    </rPh>
    <rPh sb="14" eb="15">
      <t>カナラ</t>
    </rPh>
    <rPh sb="17" eb="19">
      <t>トイアワ</t>
    </rPh>
    <rPh sb="20" eb="21">
      <t>クダ</t>
    </rPh>
    <phoneticPr fontId="1"/>
  </si>
  <si>
    <t>１.</t>
    <phoneticPr fontId="1"/>
  </si>
  <si>
    <t>２.</t>
  </si>
  <si>
    <t>３.</t>
  </si>
  <si>
    <t>４.</t>
  </si>
  <si>
    <t>５.</t>
  </si>
  <si>
    <t>６.</t>
  </si>
  <si>
    <t>７.</t>
  </si>
  <si>
    <t>請求書記入注意事項</t>
    <phoneticPr fontId="1"/>
  </si>
  <si>
    <t>契約分と契約外分は、請求書を分けて作成してください。</t>
    <rPh sb="0" eb="3">
      <t>ケイヤクブン</t>
    </rPh>
    <rPh sb="4" eb="6">
      <t>ケイヤク</t>
    </rPh>
    <rPh sb="6" eb="7">
      <t>ガイ</t>
    </rPh>
    <rPh sb="7" eb="8">
      <t>ブン</t>
    </rPh>
    <rPh sb="10" eb="13">
      <t>セイキュウショ</t>
    </rPh>
    <rPh sb="14" eb="15">
      <t>ワ</t>
    </rPh>
    <rPh sb="17" eb="19">
      <t>サクセイ</t>
    </rPh>
    <phoneticPr fontId="1"/>
  </si>
  <si>
    <t>日付・内訳・税率等、記入漏れがないようにお願いします。</t>
    <rPh sb="0" eb="2">
      <t>ヒヅケ</t>
    </rPh>
    <rPh sb="3" eb="5">
      <t>ウチワケ</t>
    </rPh>
    <rPh sb="6" eb="8">
      <t>ゼイリツ</t>
    </rPh>
    <rPh sb="8" eb="9">
      <t>トウ</t>
    </rPh>
    <rPh sb="10" eb="12">
      <t>キニュウ</t>
    </rPh>
    <rPh sb="12" eb="13">
      <t>モ</t>
    </rPh>
    <rPh sb="21" eb="22">
      <t>ネガ</t>
    </rPh>
    <phoneticPr fontId="1"/>
  </si>
  <si>
    <t>（記入漏れ・押印漏れ等がないようお願いします）</t>
    <rPh sb="1" eb="4">
      <t>キニュウモ</t>
    </rPh>
    <rPh sb="6" eb="8">
      <t>オウイン</t>
    </rPh>
    <rPh sb="8" eb="9">
      <t>モ</t>
    </rPh>
    <rPh sb="10" eb="11">
      <t>トウ</t>
    </rPh>
    <rPh sb="17" eb="18">
      <t>ネガ</t>
    </rPh>
    <phoneticPr fontId="1"/>
  </si>
  <si>
    <t>請求金額は、当社担当者に確認の上、記入してください。</t>
    <rPh sb="0" eb="4">
      <t>セイキュウキンガク</t>
    </rPh>
    <rPh sb="6" eb="8">
      <t>トウシャ</t>
    </rPh>
    <rPh sb="8" eb="11">
      <t>タントウシャ</t>
    </rPh>
    <rPh sb="12" eb="14">
      <t>カクニン</t>
    </rPh>
    <rPh sb="15" eb="16">
      <t>ウエ</t>
    </rPh>
    <rPh sb="17" eb="19">
      <t>キニュウ</t>
    </rPh>
    <phoneticPr fontId="1"/>
  </si>
  <si>
    <t>（1枚目は、貴社控えとなりますので保管をお願いします）</t>
    <rPh sb="2" eb="4">
      <t>マイメ</t>
    </rPh>
    <rPh sb="6" eb="8">
      <t>キシャ</t>
    </rPh>
    <rPh sb="8" eb="9">
      <t>ヒカ</t>
    </rPh>
    <rPh sb="17" eb="19">
      <t>ホカン</t>
    </rPh>
    <rPh sb="21" eb="22">
      <t>ネガ</t>
    </rPh>
    <phoneticPr fontId="1"/>
  </si>
  <si>
    <t>９.</t>
    <phoneticPr fontId="1"/>
  </si>
  <si>
    <t>１０.</t>
    <phoneticPr fontId="1"/>
  </si>
  <si>
    <t>登録番号</t>
    <rPh sb="0" eb="2">
      <t>トウロク</t>
    </rPh>
    <rPh sb="2" eb="4">
      <t>バンゴウ</t>
    </rPh>
    <phoneticPr fontId="1"/>
  </si>
  <si>
    <t>軽減税率対象の場合は、内訳欄に※印を記入してください。</t>
    <rPh sb="0" eb="4">
      <t>ケイゲンゼイリツ</t>
    </rPh>
    <rPh sb="4" eb="6">
      <t>タイショウ</t>
    </rPh>
    <rPh sb="7" eb="9">
      <t>バアイ</t>
    </rPh>
    <rPh sb="11" eb="13">
      <t>ウチワケ</t>
    </rPh>
    <rPh sb="13" eb="14">
      <t>ラン</t>
    </rPh>
    <rPh sb="16" eb="17">
      <t>ジルシ</t>
    </rPh>
    <rPh sb="18" eb="20">
      <t>キニュウ</t>
    </rPh>
    <phoneticPr fontId="1"/>
  </si>
  <si>
    <t>８.</t>
    <phoneticPr fontId="1"/>
  </si>
  <si>
    <t>消費税の端数処理は、請求書１枚に対し、税率ごとに１回です。</t>
    <rPh sb="0" eb="3">
      <t>ショウヒゼイ</t>
    </rPh>
    <rPh sb="4" eb="6">
      <t>ハスウ</t>
    </rPh>
    <rPh sb="6" eb="8">
      <t>ショリ</t>
    </rPh>
    <rPh sb="10" eb="13">
      <t>セイキュウショ</t>
    </rPh>
    <rPh sb="14" eb="15">
      <t>マイ</t>
    </rPh>
    <rPh sb="16" eb="17">
      <t>タイ</t>
    </rPh>
    <rPh sb="19" eb="21">
      <t>ゼイリツ</t>
    </rPh>
    <rPh sb="25" eb="26">
      <t>カイ</t>
    </rPh>
    <phoneticPr fontId="1"/>
  </si>
  <si>
    <t>⑮</t>
    <phoneticPr fontId="1"/>
  </si>
  <si>
    <t>-</t>
    <phoneticPr fontId="1"/>
  </si>
  <si>
    <r>
      <t>登録番号（</t>
    </r>
    <r>
      <rPr>
        <b/>
        <sz val="11"/>
        <color rgb="FFFF0000"/>
        <rFont val="BIZ UDP明朝 Medium"/>
        <family val="1"/>
        <charset val="128"/>
      </rPr>
      <t>13桁</t>
    </r>
    <r>
      <rPr>
        <sz val="11"/>
        <color theme="1"/>
        <rFont val="BIZ UDP明朝 Medium"/>
        <family val="1"/>
        <charset val="128"/>
      </rPr>
      <t>）</t>
    </r>
    <rPh sb="0" eb="2">
      <t>トウロク</t>
    </rPh>
    <rPh sb="2" eb="4">
      <t>バンゴウ</t>
    </rPh>
    <rPh sb="7" eb="8">
      <t>ケタ</t>
    </rPh>
    <phoneticPr fontId="1"/>
  </si>
  <si>
    <r>
      <t>協力業者番号（</t>
    </r>
    <r>
      <rPr>
        <b/>
        <sz val="11"/>
        <color rgb="FFFF0000"/>
        <rFont val="BIZ UDP明朝 Medium"/>
        <family val="1"/>
        <charset val="128"/>
      </rPr>
      <t>６桁</t>
    </r>
    <r>
      <rPr>
        <sz val="11"/>
        <color theme="1"/>
        <rFont val="BIZ UDP明朝 Medium"/>
        <family val="1"/>
        <charset val="128"/>
      </rPr>
      <t>）</t>
    </r>
    <rPh sb="0" eb="4">
      <t>キョウリョクギョウシャ</t>
    </rPh>
    <rPh sb="4" eb="6">
      <t>バンゴウ</t>
    </rPh>
    <rPh sb="8" eb="9">
      <t>ケタ</t>
    </rPh>
    <phoneticPr fontId="1"/>
  </si>
  <si>
    <t>（税抜）</t>
    <rPh sb="1" eb="3">
      <t>ゼイヌ</t>
    </rPh>
    <phoneticPr fontId="1"/>
  </si>
  <si>
    <t>請求内訳入力　</t>
    <rPh sb="0" eb="2">
      <t>セイキュウ</t>
    </rPh>
    <rPh sb="2" eb="4">
      <t>ウチワケ</t>
    </rPh>
    <rPh sb="4" eb="6">
      <t>ニュウリョク</t>
    </rPh>
    <phoneticPr fontId="1"/>
  </si>
  <si>
    <t>確認用</t>
    <rPh sb="0" eb="2">
      <t>カクニン</t>
    </rPh>
    <rPh sb="2" eb="3">
      <t>ヨウ</t>
    </rPh>
    <phoneticPr fontId="1"/>
  </si>
  <si>
    <t>B</t>
    <phoneticPr fontId="1"/>
  </si>
  <si>
    <t>-</t>
    <phoneticPr fontId="1"/>
  </si>
  <si>
    <r>
      <t>工事番号（</t>
    </r>
    <r>
      <rPr>
        <b/>
        <sz val="11"/>
        <color rgb="FFFF0000"/>
        <rFont val="BIZ UDP明朝 Medium"/>
        <family val="1"/>
        <charset val="128"/>
      </rPr>
      <t>９桁）</t>
    </r>
    <rPh sb="0" eb="2">
      <t>コウジ</t>
    </rPh>
    <rPh sb="2" eb="4">
      <t>バンゴウ</t>
    </rPh>
    <rPh sb="6" eb="7">
      <t>ケタ</t>
    </rPh>
    <phoneticPr fontId="1"/>
  </si>
  <si>
    <r>
      <t>契約番号（</t>
    </r>
    <r>
      <rPr>
        <b/>
        <sz val="11"/>
        <color rgb="FFFF0000"/>
        <rFont val="BIZ UDP明朝 Medium"/>
        <family val="1"/>
        <charset val="128"/>
      </rPr>
      <t>5桁</t>
    </r>
    <r>
      <rPr>
        <sz val="11"/>
        <color theme="1"/>
        <rFont val="BIZ UDP明朝 Medium"/>
        <family val="1"/>
        <charset val="128"/>
      </rPr>
      <t>）</t>
    </r>
    <rPh sb="0" eb="2">
      <t>ケイヤク</t>
    </rPh>
    <rPh sb="2" eb="4">
      <t>バンゴウ</t>
    </rPh>
    <rPh sb="6" eb="7">
      <t>ケタ</t>
    </rPh>
    <phoneticPr fontId="1"/>
  </si>
  <si>
    <r>
      <t>　内　訳　</t>
    </r>
    <r>
      <rPr>
        <b/>
        <sz val="6"/>
        <color theme="9" tint="-0.249977111117893"/>
        <rFont val="BIZ UDP明朝 Medium"/>
        <family val="1"/>
        <charset val="128"/>
      </rPr>
      <t>（軽減税率対象の場合は※を記入）</t>
    </r>
    <rPh sb="1" eb="2">
      <t>ウチ</t>
    </rPh>
    <rPh sb="3" eb="4">
      <t>ヤク</t>
    </rPh>
    <rPh sb="6" eb="10">
      <t>ケイゲンゼイリツ</t>
    </rPh>
    <rPh sb="10" eb="12">
      <t>タイショウ</t>
    </rPh>
    <rPh sb="13" eb="15">
      <t>バアイ</t>
    </rPh>
    <rPh sb="18" eb="20">
      <t>キニュウ</t>
    </rPh>
    <phoneticPr fontId="1"/>
  </si>
  <si>
    <t>㉔</t>
    <phoneticPr fontId="1"/>
  </si>
  <si>
    <r>
      <t>郵便番号(</t>
    </r>
    <r>
      <rPr>
        <b/>
        <sz val="11"/>
        <color rgb="FFFF0000"/>
        <rFont val="BIZ UDP明朝 Medium"/>
        <family val="1"/>
        <charset val="128"/>
      </rPr>
      <t>7桁</t>
    </r>
    <r>
      <rPr>
        <sz val="11"/>
        <color theme="1"/>
        <rFont val="BIZ UDP明朝 Medium"/>
        <family val="1"/>
        <charset val="128"/>
      </rPr>
      <t>）</t>
    </r>
    <rPh sb="0" eb="2">
      <t>ユウビン</t>
    </rPh>
    <rPh sb="2" eb="4">
      <t>バンゴウ</t>
    </rPh>
    <rPh sb="6" eb="7">
      <t>ケタ</t>
    </rPh>
    <phoneticPr fontId="1"/>
  </si>
  <si>
    <t>３枚全てに押印し、経理控・現場控の２枚をご提出ください。</t>
    <rPh sb="1" eb="2">
      <t>マイ</t>
    </rPh>
    <rPh sb="2" eb="3">
      <t>スベ</t>
    </rPh>
    <rPh sb="5" eb="7">
      <t>オウイン</t>
    </rPh>
    <rPh sb="9" eb="11">
      <t>ケイリ</t>
    </rPh>
    <rPh sb="11" eb="12">
      <t>ヒカ</t>
    </rPh>
    <rPh sb="13" eb="15">
      <t>ゲンバ</t>
    </rPh>
    <rPh sb="15" eb="16">
      <t>ヒカエ</t>
    </rPh>
    <rPh sb="18" eb="19">
      <t>マイ</t>
    </rPh>
    <rPh sb="21" eb="23">
      <t>テイシュツ</t>
    </rPh>
    <phoneticPr fontId="1"/>
  </si>
  <si>
    <t>※㈱大宝組使用欄</t>
    <rPh sb="2" eb="4">
      <t>タイホウ</t>
    </rPh>
    <rPh sb="4" eb="5">
      <t>クミ</t>
    </rPh>
    <rPh sb="5" eb="8">
      <t>シヨウラン</t>
    </rPh>
    <phoneticPr fontId="1"/>
  </si>
  <si>
    <t>合　計</t>
    <rPh sb="0" eb="1">
      <t>ゴウ</t>
    </rPh>
    <rPh sb="2" eb="3">
      <t>ケイ</t>
    </rPh>
    <phoneticPr fontId="1"/>
  </si>
  <si>
    <t>下記のとおりご請求いたします。</t>
  </si>
  <si>
    <t>大宝組入力用</t>
    <rPh sb="0" eb="3">
      <t>タイホウクミ</t>
    </rPh>
    <rPh sb="3" eb="5">
      <t>ニュウリョク</t>
    </rPh>
    <rPh sb="5" eb="6">
      <t>ヨウ</t>
    </rPh>
    <phoneticPr fontId="1"/>
  </si>
  <si>
    <t>⑩</t>
    <phoneticPr fontId="1"/>
  </si>
  <si>
    <t>　　㉒</t>
    <phoneticPr fontId="1"/>
  </si>
  <si>
    <t>㉓</t>
    <phoneticPr fontId="1"/>
  </si>
  <si>
    <t>株式会社大宝組</t>
    <rPh sb="0" eb="4">
      <t>カブシキカイシャ</t>
    </rPh>
    <rPh sb="4" eb="6">
      <t>タイホウ</t>
    </rPh>
    <rPh sb="6" eb="7">
      <t>クミ</t>
    </rPh>
    <phoneticPr fontId="1"/>
  </si>
  <si>
    <t>〒</t>
    <phoneticPr fontId="1"/>
  </si>
  <si>
    <r>
      <t>締切り末日、</t>
    </r>
    <r>
      <rPr>
        <b/>
        <sz val="9"/>
        <color rgb="FFFF0000"/>
        <rFont val="BIZ UDP明朝 Medium"/>
        <family val="1"/>
        <charset val="128"/>
      </rPr>
      <t>５日必着</t>
    </r>
    <r>
      <rPr>
        <sz val="9"/>
        <color theme="9" tint="-0.249977111117893"/>
        <rFont val="BIZ UDP明朝 Medium"/>
        <family val="1"/>
        <charset val="128"/>
      </rPr>
      <t>、翌月末日支払です。</t>
    </r>
    <rPh sb="0" eb="2">
      <t>シメキリ</t>
    </rPh>
    <rPh sb="3" eb="5">
      <t>マツジツ</t>
    </rPh>
    <rPh sb="7" eb="8">
      <t>ニチ</t>
    </rPh>
    <rPh sb="8" eb="10">
      <t>ヒッチャク</t>
    </rPh>
    <rPh sb="11" eb="13">
      <t>ヨクゲツ</t>
    </rPh>
    <rPh sb="13" eb="15">
      <t>マツジツ</t>
    </rPh>
    <rPh sb="15" eb="17">
      <t>シハライ</t>
    </rPh>
    <phoneticPr fontId="1"/>
  </si>
  <si>
    <t>１1.</t>
    <phoneticPr fontId="1"/>
  </si>
  <si>
    <t>式</t>
    <rPh sb="0" eb="1">
      <t>シキ</t>
    </rPh>
    <phoneticPr fontId="1"/>
  </si>
  <si>
    <t>日</t>
    <rPh sb="0" eb="1">
      <t>ニチ</t>
    </rPh>
    <phoneticPr fontId="1"/>
  </si>
  <si>
    <t>台</t>
    <rPh sb="0" eb="1">
      <t>ダイ</t>
    </rPh>
    <phoneticPr fontId="1"/>
  </si>
  <si>
    <t>ℓ</t>
    <phoneticPr fontId="1"/>
  </si>
  <si>
    <t>車</t>
    <rPh sb="0" eb="1">
      <t>クルマ</t>
    </rPh>
    <phoneticPr fontId="1"/>
  </si>
  <si>
    <t>人</t>
    <rPh sb="0" eb="1">
      <t>ニン</t>
    </rPh>
    <phoneticPr fontId="1"/>
  </si>
  <si>
    <r>
      <t>発行日付（</t>
    </r>
    <r>
      <rPr>
        <b/>
        <sz val="11"/>
        <color rgb="FFFF0000"/>
        <rFont val="BIZ UDP明朝 Medium"/>
        <family val="1"/>
        <charset val="128"/>
      </rPr>
      <t>8桁</t>
    </r>
    <r>
      <rPr>
        <sz val="11"/>
        <color theme="1"/>
        <rFont val="BIZ UDP明朝 Medium"/>
        <family val="1"/>
        <charset val="128"/>
      </rPr>
      <t>）</t>
    </r>
    <rPh sb="0" eb="2">
      <t>ハッコウ</t>
    </rPh>
    <rPh sb="2" eb="4">
      <t>ヒヅケ</t>
    </rPh>
    <rPh sb="6" eb="7">
      <t>ケタ</t>
    </rPh>
    <phoneticPr fontId="1"/>
  </si>
  <si>
    <r>
      <t>請求年月日（</t>
    </r>
    <r>
      <rPr>
        <b/>
        <sz val="11"/>
        <color rgb="FFFF0000"/>
        <rFont val="BIZ UDP明朝 Medium"/>
        <family val="1"/>
        <charset val="128"/>
      </rPr>
      <t>8桁</t>
    </r>
    <r>
      <rPr>
        <sz val="11"/>
        <color theme="1"/>
        <rFont val="BIZ UDP明朝 Medium"/>
        <family val="1"/>
        <charset val="128"/>
      </rPr>
      <t>）</t>
    </r>
    <rPh sb="0" eb="2">
      <t>セイキュウ</t>
    </rPh>
    <rPh sb="2" eb="5">
      <t>ネンガッピ</t>
    </rPh>
    <rPh sb="7" eb="8">
      <t>ケタ</t>
    </rPh>
    <phoneticPr fontId="1"/>
  </si>
  <si>
    <t>枚</t>
    <rPh sb="0" eb="1">
      <t>マイ</t>
    </rPh>
    <phoneticPr fontId="1"/>
  </si>
  <si>
    <t>組</t>
    <rPh sb="0" eb="1">
      <t>クミ</t>
    </rPh>
    <phoneticPr fontId="1"/>
  </si>
  <si>
    <t>本</t>
    <rPh sb="0" eb="1">
      <t>ホン</t>
    </rPh>
    <phoneticPr fontId="1"/>
  </si>
  <si>
    <t>冊</t>
    <rPh sb="0" eb="1">
      <t>サツ</t>
    </rPh>
    <phoneticPr fontId="1"/>
  </si>
  <si>
    <t>個</t>
    <rPh sb="0" eb="1">
      <t>コ</t>
    </rPh>
    <phoneticPr fontId="1"/>
  </si>
  <si>
    <t>ｍ</t>
    <phoneticPr fontId="1"/>
  </si>
  <si>
    <t>人工</t>
    <rPh sb="0" eb="1">
      <t>ニン</t>
    </rPh>
    <rPh sb="1" eb="2">
      <t>ク</t>
    </rPh>
    <phoneticPr fontId="1"/>
  </si>
  <si>
    <t>時間</t>
    <rPh sb="0" eb="2">
      <t>ジカン</t>
    </rPh>
    <phoneticPr fontId="1"/>
  </si>
  <si>
    <t>Kg</t>
    <phoneticPr fontId="1"/>
  </si>
  <si>
    <t>袋</t>
    <rPh sb="0" eb="1">
      <t>フクロ</t>
    </rPh>
    <phoneticPr fontId="1"/>
  </si>
  <si>
    <t>ｔ</t>
    <phoneticPr fontId="1"/>
  </si>
  <si>
    <t>回</t>
    <rPh sb="0" eb="1">
      <t>カイ</t>
    </rPh>
    <phoneticPr fontId="1"/>
  </si>
  <si>
    <t>不課税対象</t>
    <rPh sb="0" eb="3">
      <t>フカゼイ</t>
    </rPh>
    <rPh sb="3" eb="5">
      <t>タイショウ</t>
    </rPh>
    <phoneticPr fontId="1"/>
  </si>
  <si>
    <t>非課税対象</t>
    <rPh sb="0" eb="1">
      <t>ヒ</t>
    </rPh>
    <rPh sb="1" eb="3">
      <t>カゼイ</t>
    </rPh>
    <rPh sb="3" eb="5">
      <t>タイショウ</t>
    </rPh>
    <phoneticPr fontId="1"/>
  </si>
  <si>
    <t>-</t>
    <phoneticPr fontId="1"/>
  </si>
  <si>
    <t>※</t>
    <phoneticPr fontId="1"/>
  </si>
  <si>
    <t>箱</t>
    <rPh sb="0" eb="1">
      <t>ハコ</t>
    </rPh>
    <phoneticPr fontId="1"/>
  </si>
  <si>
    <t>カ所</t>
    <rPh sb="1" eb="2">
      <t>ショ</t>
    </rPh>
    <phoneticPr fontId="1"/>
  </si>
  <si>
    <r>
      <t>請求書情報入力（請求書番号１）　　</t>
    </r>
    <r>
      <rPr>
        <b/>
        <sz val="12"/>
        <color rgb="FFFF0000"/>
        <rFont val="BIZ UDP明朝 Medium"/>
        <family val="1"/>
        <charset val="128"/>
      </rPr>
      <t>※必ず工事番号ごとに作成してください</t>
    </r>
    <rPh sb="0" eb="2">
      <t>セイキュウ</t>
    </rPh>
    <rPh sb="2" eb="3">
      <t>ショ</t>
    </rPh>
    <rPh sb="3" eb="5">
      <t>ジョウホウ</t>
    </rPh>
    <rPh sb="5" eb="7">
      <t>ニュウリョク</t>
    </rPh>
    <rPh sb="8" eb="11">
      <t>セイキュウショ</t>
    </rPh>
    <rPh sb="11" eb="13">
      <t>バンゴウ</t>
    </rPh>
    <rPh sb="18" eb="19">
      <t>カナラ</t>
    </rPh>
    <rPh sb="20" eb="22">
      <t>コウジ</t>
    </rPh>
    <rPh sb="22" eb="24">
      <t>バンゴウ</t>
    </rPh>
    <rPh sb="27" eb="29">
      <t>サクセイ</t>
    </rPh>
    <phoneticPr fontId="1"/>
  </si>
  <si>
    <t>請求書番号</t>
    <rPh sb="0" eb="3">
      <t>セイキュウショ</t>
    </rPh>
    <rPh sb="3" eb="5">
      <t>バンゴウ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</si>
  <si>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</si>
  <si>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※注文書を発行していない場合は、⑭～⑳は入力不要です。</t>
    <rPh sb="1" eb="4">
      <t>チュウモンショ</t>
    </rPh>
    <rPh sb="5" eb="7">
      <t>ハッコウ</t>
    </rPh>
    <rPh sb="12" eb="14">
      <t>バアイ</t>
    </rPh>
    <rPh sb="20" eb="22">
      <t>ニュウリョク</t>
    </rPh>
    <rPh sb="22" eb="24">
      <t>フヨウ</t>
    </rPh>
    <phoneticPr fontId="1"/>
  </si>
  <si>
    <t>請求書情報入力（請求書番号２）　　　　　　　　　　</t>
    <rPh sb="0" eb="2">
      <t>セイキュウ</t>
    </rPh>
    <rPh sb="2" eb="3">
      <t>ショ</t>
    </rPh>
    <rPh sb="3" eb="5">
      <t>ジョウホウ</t>
    </rPh>
    <rPh sb="5" eb="7">
      <t>ニュウリョク</t>
    </rPh>
    <rPh sb="8" eb="11">
      <t>セイキュウショ</t>
    </rPh>
    <rPh sb="11" eb="13">
      <t>バンゴウ</t>
    </rPh>
    <phoneticPr fontId="1"/>
  </si>
  <si>
    <t>契約情報入力　　　　　　　　　　　　　　　　　　</t>
    <rPh sb="0" eb="2">
      <t>ケイヤク</t>
    </rPh>
    <rPh sb="2" eb="4">
      <t>ジョウホウ</t>
    </rPh>
    <rPh sb="4" eb="6">
      <t>ニュウリョク</t>
    </rPh>
    <phoneticPr fontId="1"/>
  </si>
  <si>
    <t>請求書情報入力（請求書番号３）　　　　　　　　　　</t>
    <rPh sb="0" eb="2">
      <t>セイキュウ</t>
    </rPh>
    <rPh sb="2" eb="3">
      <t>ショ</t>
    </rPh>
    <rPh sb="3" eb="5">
      <t>ジョウホウ</t>
    </rPh>
    <rPh sb="5" eb="7">
      <t>ニュウリョク</t>
    </rPh>
    <rPh sb="8" eb="11">
      <t>セイキュウショ</t>
    </rPh>
    <rPh sb="11" eb="13">
      <t>バンゴウ</t>
    </rPh>
    <phoneticPr fontId="1"/>
  </si>
  <si>
    <t>契約情報入力　　　　　　　　　　　　　　　　　</t>
    <rPh sb="0" eb="2">
      <t>ケイヤク</t>
    </rPh>
    <rPh sb="2" eb="4">
      <t>ジョウホウ</t>
    </rPh>
    <rPh sb="4" eb="6">
      <t>ニュウリョク</t>
    </rPh>
    <phoneticPr fontId="1"/>
  </si>
  <si>
    <t>請求書情報入力（請求書番号４）　　　　　　　　</t>
    <rPh sb="0" eb="2">
      <t>セイキュウ</t>
    </rPh>
    <rPh sb="2" eb="3">
      <t>ショ</t>
    </rPh>
    <rPh sb="3" eb="5">
      <t>ジョウホウ</t>
    </rPh>
    <rPh sb="5" eb="7">
      <t>ニュウリョク</t>
    </rPh>
    <rPh sb="8" eb="11">
      <t>セイキュウショ</t>
    </rPh>
    <rPh sb="11" eb="13">
      <t>バンゴウ</t>
    </rPh>
    <phoneticPr fontId="1"/>
  </si>
  <si>
    <t>請求書情報入力（請求書番号５）　　　　　　　　　</t>
    <rPh sb="0" eb="2">
      <t>セイキュウ</t>
    </rPh>
    <rPh sb="2" eb="3">
      <t>ショ</t>
    </rPh>
    <rPh sb="3" eb="5">
      <t>ジョウホウ</t>
    </rPh>
    <rPh sb="5" eb="7">
      <t>ニュウリョク</t>
    </rPh>
    <rPh sb="8" eb="11">
      <t>セイキュウショ</t>
    </rPh>
    <rPh sb="11" eb="13">
      <t>バンゴウ</t>
    </rPh>
    <phoneticPr fontId="1"/>
  </si>
  <si>
    <r>
      <t>契約情報入力　　</t>
    </r>
    <r>
      <rPr>
        <b/>
        <sz val="12"/>
        <color rgb="FFFF0000"/>
        <rFont val="BIZ UDP明朝 Medium"/>
        <family val="1"/>
        <charset val="128"/>
      </rPr>
      <t>※契約分のみ契約番号ごとに作成してください</t>
    </r>
    <rPh sb="0" eb="2">
      <t>ケイヤク</t>
    </rPh>
    <rPh sb="2" eb="4">
      <t>ジョウホウ</t>
    </rPh>
    <rPh sb="4" eb="6">
      <t>ニュウリョク</t>
    </rPh>
    <rPh sb="9" eb="11">
      <t>ケイヤク</t>
    </rPh>
    <rPh sb="11" eb="12">
      <t>ブン</t>
    </rPh>
    <rPh sb="14" eb="16">
      <t>ケイヤク</t>
    </rPh>
    <rPh sb="16" eb="18">
      <t>バンゴウ</t>
    </rPh>
    <rPh sb="21" eb="23">
      <t>サクセイ</t>
    </rPh>
    <phoneticPr fontId="1"/>
  </si>
  <si>
    <t>ｍ2</t>
    <phoneticPr fontId="1"/>
  </si>
  <si>
    <t>ｍ3</t>
    <phoneticPr fontId="1"/>
  </si>
  <si>
    <t>カ月</t>
    <rPh sb="1" eb="2">
      <t>ゲツ</t>
    </rPh>
    <phoneticPr fontId="1"/>
  </si>
  <si>
    <t>住所（19文字まで）</t>
    <rPh sb="0" eb="2">
      <t>ジュウショ</t>
    </rPh>
    <rPh sb="5" eb="7">
      <t>モジ</t>
    </rPh>
    <phoneticPr fontId="1"/>
  </si>
  <si>
    <t>K</t>
    <phoneticPr fontId="1"/>
  </si>
  <si>
    <t>現 場 名</t>
    <rPh sb="0" eb="1">
      <t>ゲン</t>
    </rPh>
    <rPh sb="2" eb="3">
      <t>バ</t>
    </rPh>
    <rPh sb="4" eb="5">
      <t>メイ</t>
    </rPh>
    <phoneticPr fontId="1"/>
  </si>
  <si>
    <r>
      <t xml:space="preserve">　内　訳　          </t>
    </r>
    <r>
      <rPr>
        <sz val="6"/>
        <color theme="9" tint="-0.249977111117893"/>
        <rFont val="BIZ UDP明朝 Medium"/>
        <family val="1"/>
        <charset val="128"/>
      </rPr>
      <t>（軽減税率対象の場合は※を記入）</t>
    </r>
    <rPh sb="1" eb="2">
      <t>ウチ</t>
    </rPh>
    <rPh sb="3" eb="4">
      <t>ヤク</t>
    </rPh>
    <rPh sb="16" eb="20">
      <t>ケイゲンゼイリツ</t>
    </rPh>
    <rPh sb="20" eb="22">
      <t>タイショウ</t>
    </rPh>
    <rPh sb="23" eb="25">
      <t>バアイ</t>
    </rPh>
    <rPh sb="28" eb="30">
      <t>キニュウ</t>
    </rPh>
    <phoneticPr fontId="1"/>
  </si>
  <si>
    <t>※契約分のみ記入</t>
    <rPh sb="1" eb="3">
      <t>ケイヤク</t>
    </rPh>
    <rPh sb="3" eb="4">
      <t>ブン</t>
    </rPh>
    <rPh sb="6" eb="8">
      <t>キニュウ</t>
    </rPh>
    <phoneticPr fontId="1"/>
  </si>
  <si>
    <t xml:space="preserve">      　　株式会社大宝組　御中</t>
    <rPh sb="8" eb="12">
      <t>カブシキカイシャ</t>
    </rPh>
    <rPh sb="12" eb="14">
      <t>タイホウ</t>
    </rPh>
    <rPh sb="14" eb="15">
      <t>クミ</t>
    </rPh>
    <rPh sb="16" eb="18">
      <t>オンチュウ</t>
    </rPh>
    <phoneticPr fontId="1"/>
  </si>
  <si>
    <t>（経理保管）</t>
    <rPh sb="1" eb="3">
      <t>ケイリ</t>
    </rPh>
    <rPh sb="3" eb="5">
      <t>ホカン</t>
    </rPh>
    <phoneticPr fontId="1"/>
  </si>
  <si>
    <t>（現場控）</t>
    <rPh sb="1" eb="3">
      <t>ゲンバ</t>
    </rPh>
    <rPh sb="3" eb="4">
      <t>ヒカ</t>
    </rPh>
    <phoneticPr fontId="1"/>
  </si>
  <si>
    <t>（業者控）</t>
    <rPh sb="0" eb="2">
      <t>ギョウシャ</t>
    </rPh>
    <rPh sb="2" eb="3">
      <t>ヒカ</t>
    </rPh>
    <phoneticPr fontId="1"/>
  </si>
  <si>
    <t>※番号が不明な場合は、　お問合せ下さい</t>
    <rPh sb="1" eb="3">
      <t>バンゴウ</t>
    </rPh>
    <rPh sb="4" eb="6">
      <t>フメイ</t>
    </rPh>
    <rPh sb="7" eb="9">
      <t>バアイ</t>
    </rPh>
    <rPh sb="13" eb="15">
      <t>トイアワ</t>
    </rPh>
    <rPh sb="16" eb="17">
      <t>クダ</t>
    </rPh>
    <phoneticPr fontId="1"/>
  </si>
  <si>
    <t>残　　　　　高（税抜）</t>
    <rPh sb="0" eb="1">
      <t>ザン</t>
    </rPh>
    <rPh sb="6" eb="7">
      <t>コウ</t>
    </rPh>
    <rPh sb="8" eb="10">
      <t>ゼイヌ</t>
    </rPh>
    <phoneticPr fontId="1"/>
  </si>
  <si>
    <t>L</t>
    <phoneticPr fontId="1"/>
  </si>
  <si>
    <t>足</t>
    <rPh sb="0" eb="1">
      <t>アシ</t>
    </rPh>
    <phoneticPr fontId="1"/>
  </si>
  <si>
    <t>お茶（500ｍｌ×24本）</t>
    <rPh sb="1" eb="2">
      <t>チャ</t>
    </rPh>
    <rPh sb="11" eb="12">
      <t>ホン</t>
    </rPh>
    <phoneticPr fontId="1"/>
  </si>
  <si>
    <t>代表取締役〇〇〇〇〇</t>
    <rPh sb="0" eb="2">
      <t>ダイヒョウ</t>
    </rPh>
    <rPh sb="2" eb="5">
      <t>トリシマリヤク</t>
    </rPh>
    <phoneticPr fontId="1"/>
  </si>
  <si>
    <t>軽油</t>
    <phoneticPr fontId="1"/>
  </si>
  <si>
    <t>L</t>
    <phoneticPr fontId="1"/>
  </si>
  <si>
    <t>不課税・非課税対象</t>
    <rPh sb="0" eb="3">
      <t>フカゼイ</t>
    </rPh>
    <rPh sb="4" eb="7">
      <t>ヒカゼイ</t>
    </rPh>
    <rPh sb="7" eb="9">
      <t>タイショウ</t>
    </rPh>
    <phoneticPr fontId="1"/>
  </si>
  <si>
    <t>不課税　非課税対象</t>
    <rPh sb="0" eb="3">
      <t>フカゼイ</t>
    </rPh>
    <rPh sb="4" eb="7">
      <t>ヒカゼイ</t>
    </rPh>
    <rPh sb="7" eb="9">
      <t>タイショウ</t>
    </rPh>
    <phoneticPr fontId="1"/>
  </si>
  <si>
    <t>2024</t>
  </si>
  <si>
    <t>09</t>
  </si>
  <si>
    <t>02</t>
  </si>
  <si>
    <t>1</t>
  </si>
  <si>
    <t>〒722-0000</t>
  </si>
  <si>
    <t>広島県〇〇市〇〇〇〇丁目〇〇番〇〇号</t>
  </si>
  <si>
    <t>株式会社〇〇〇〇〇</t>
  </si>
  <si>
    <t>2</t>
  </si>
  <si>
    <t>3</t>
  </si>
  <si>
    <t>4</t>
  </si>
  <si>
    <t>5</t>
  </si>
  <si>
    <t>6</t>
  </si>
  <si>
    <t>722</t>
  </si>
  <si>
    <t>0000</t>
  </si>
  <si>
    <t>0</t>
  </si>
  <si>
    <t>8</t>
  </si>
  <si>
    <t>〇〇〇〇〇〇〇〇〇〇〇〇〇〇〇工事</t>
  </si>
  <si>
    <t>0848-00-0000</t>
  </si>
  <si>
    <t>9</t>
  </si>
  <si>
    <t>7</t>
  </si>
  <si>
    <t/>
  </si>
  <si>
    <t>内装下地工事</t>
  </si>
  <si>
    <t>式</t>
  </si>
  <si>
    <t>500,000</t>
  </si>
  <si>
    <t>軽油税（不課税）</t>
    <rPh sb="0" eb="3">
      <t>ケイユゼイ</t>
    </rPh>
    <rPh sb="4" eb="7">
      <t>フカゼイ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</si>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</sst>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00000"/>
    <numFmt numFmtId="177" formatCode="#,##0_ ;[Red]\-#,##0\ "/>
    <numFmt numFmtId="178" formatCode="0_);[Red]\(0\)"/>
    <numFmt numFmtId="179" formatCode="0_ "/>
    <numFmt numFmtId="180" formatCode="#"/>
    <numFmt numFmtId="181" formatCode="000\-0000"/>
    <numFmt numFmtId="182" formatCode="#,###;[Red]\-#,###"/>
    <numFmt numFmtId="183" formatCode="#,###;\-#,##0"/>
    <numFmt numFmtId="184" formatCode="m/d;@"/>
    <numFmt numFmtId="185" formatCode="#,##0.0;[Red]\-#,##0.0"/>
  </numFmts>
  <fonts count="6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9" tint="-0.249977111117893"/>
      <name val="BIZ UDP明朝 Medium"/>
      <family val="1"/>
      <charset val="128"/>
    </font>
    <font>
      <sz val="6"/>
      <color theme="9" tint="-0.249977111117893"/>
      <name val="BIZ UDP明朝 Medium"/>
      <family val="1"/>
      <charset val="128"/>
    </font>
    <font>
      <sz val="9"/>
      <color theme="9" tint="-0.249977111117893"/>
      <name val="BIZ UDP明朝 Medium"/>
      <family val="1"/>
      <charset val="128"/>
    </font>
    <font>
      <sz val="7"/>
      <color theme="9" tint="-0.249977111117893"/>
      <name val="BIZ UDP明朝 Medium"/>
      <family val="1"/>
      <charset val="128"/>
    </font>
    <font>
      <sz val="8"/>
      <color theme="9" tint="-0.249977111117893"/>
      <name val="BIZ UDP明朝 Medium"/>
      <family val="1"/>
      <charset val="128"/>
    </font>
    <font>
      <b/>
      <sz val="14"/>
      <color theme="9" tint="-0.249977111117893"/>
      <name val="BIZ UDP明朝 Medium"/>
      <family val="1"/>
      <charset val="128"/>
    </font>
    <font>
      <b/>
      <sz val="9"/>
      <color theme="9" tint="-0.249977111117893"/>
      <name val="BIZ UDP明朝 Medium"/>
      <family val="1"/>
      <charset val="128"/>
    </font>
    <font>
      <b/>
      <sz val="12"/>
      <color theme="9" tint="-0.249977111117893"/>
      <name val="BIZ UDP明朝 Medium"/>
      <family val="1"/>
      <charset val="128"/>
    </font>
    <font>
      <b/>
      <sz val="10"/>
      <color theme="9" tint="-0.249977111117893"/>
      <name val="BIZ UDP明朝 Medium"/>
      <family val="1"/>
      <charset val="128"/>
    </font>
    <font>
      <b/>
      <sz val="6"/>
      <color theme="9" tint="-0.249977111117893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9"/>
      <name val="BIZ UDP明朝 Medium"/>
      <family val="1"/>
      <charset val="128"/>
    </font>
    <font>
      <b/>
      <sz val="8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7"/>
      <color theme="9" tint="-0.249977111117893"/>
      <name val="BIZ UDP明朝 Medium"/>
      <family val="1"/>
      <charset val="128"/>
    </font>
    <font>
      <b/>
      <sz val="5"/>
      <color theme="9" tint="-0.249977111117893"/>
      <name val="BIZ UDP明朝 Medium"/>
      <family val="1"/>
      <charset val="128"/>
    </font>
    <font>
      <b/>
      <sz val="8"/>
      <color theme="9" tint="-0.249977111117893"/>
      <name val="BIZ UDP明朝 Medium"/>
      <family val="1"/>
      <charset val="128"/>
    </font>
    <font>
      <b/>
      <sz val="11"/>
      <color theme="9" tint="-0.249977111117893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1"/>
      <color indexed="12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8"/>
      <color rgb="FFFF0000"/>
      <name val="BIZ UDP明朝 Medium"/>
      <family val="1"/>
      <charset val="128"/>
    </font>
    <font>
      <sz val="8"/>
      <color theme="0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sz val="11"/>
      <color theme="1" tint="4.9989318521683403E-2"/>
      <name val="BIZ UDP明朝 Medium"/>
      <family val="1"/>
      <charset val="128"/>
    </font>
    <font>
      <sz val="10"/>
      <color theme="1" tint="4.9989318521683403E-2"/>
      <name val="BIZ UDP明朝 Medium"/>
      <family val="1"/>
      <charset val="128"/>
    </font>
    <font>
      <sz val="11"/>
      <color theme="9" tint="-0.249977111117893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8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9"/>
      <color theme="0"/>
      <name val="BIZ UDP明朝 Medium"/>
      <family val="1"/>
      <charset val="128"/>
    </font>
    <font>
      <b/>
      <sz val="9"/>
      <color rgb="FFFF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 tint="0.34998626667073579"/>
      <name val="BIZ UDP明朝 Medium"/>
      <family val="1"/>
      <charset val="128"/>
    </font>
    <font>
      <b/>
      <sz val="8"/>
      <color theme="1" tint="0.34998626667073579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5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9"/>
      <name val="HGｺﾞｼｯｸM"/>
      <family val="3"/>
      <charset val="128"/>
    </font>
    <font>
      <sz val="7"/>
      <color theme="9" tint="-0.24994659260841701"/>
      <name val="BIZ UDP明朝 Medium"/>
      <family val="1"/>
      <charset val="128"/>
    </font>
    <font>
      <sz val="6"/>
      <color rgb="FF0070C0"/>
      <name val="BIZ UDP明朝 Medium"/>
      <family val="1"/>
      <charset val="128"/>
    </font>
    <font>
      <sz val="6"/>
      <name val="BIZ UDP明朝 Medium"/>
      <family val="1"/>
      <charset val="128"/>
    </font>
    <font>
      <b/>
      <sz val="6"/>
      <name val="BIZ UDP明朝 Medium"/>
      <family val="1"/>
      <charset val="128"/>
    </font>
    <font>
      <b/>
      <sz val="6"/>
      <color rgb="FFFF0000"/>
      <name val="BIZ UDP明朝 Medium"/>
      <family val="1"/>
      <charset val="128"/>
    </font>
    <font>
      <b/>
      <sz val="6"/>
      <color theme="1"/>
      <name val="BIZ UDP明朝 Medium"/>
      <family val="1"/>
      <charset val="128"/>
    </font>
    <font>
      <b/>
      <sz val="6"/>
      <color rgb="FF0066FF"/>
      <name val="BIZ UDP明朝 Medium"/>
      <family val="1"/>
      <charset val="128"/>
    </font>
    <font>
      <b/>
      <sz val="6"/>
      <color theme="1" tint="4.9989318521683403E-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ck">
        <color theme="9" tint="-0.24994659260841701"/>
      </top>
      <bottom/>
      <diagonal/>
    </border>
    <border>
      <left/>
      <right style="thin">
        <color theme="9" tint="-0.24994659260841701"/>
      </right>
      <top style="thick">
        <color theme="9" tint="-0.24994659260841701"/>
      </top>
      <bottom/>
      <diagonal/>
    </border>
    <border>
      <left style="thin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n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/>
      <bottom/>
      <diagonal/>
    </border>
    <border>
      <left/>
      <right style="hair">
        <color theme="9" tint="-0.24994659260841701"/>
      </right>
      <top style="thin">
        <color theme="9" tint="-0.24994659260841701"/>
      </top>
      <bottom/>
      <diagonal/>
    </border>
    <border>
      <left/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/>
      <bottom/>
      <diagonal/>
    </border>
    <border>
      <left/>
      <right style="thick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/>
      <top style="thick">
        <color theme="9" tint="-0.24994659260841701"/>
      </top>
      <bottom/>
      <diagonal/>
    </border>
    <border>
      <left style="medium">
        <color theme="9" tint="-0.24994659260841701"/>
      </left>
      <right/>
      <top/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ck">
        <color theme="9" tint="-0.24994659260841701"/>
      </bottom>
      <diagonal/>
    </border>
    <border diagonalUp="1"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 style="thin">
        <color theme="9" tint="-0.24994659260841701"/>
      </diagonal>
    </border>
    <border>
      <left style="thin">
        <color theme="9" tint="-0.24994659260841701"/>
      </left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/>
      <top style="thin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thick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thick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/>
      <top style="thin">
        <color theme="9" tint="-0.24994659260841701"/>
      </top>
      <bottom/>
      <diagonal/>
    </border>
    <border>
      <left style="hair">
        <color theme="9" tint="-0.24994659260841701"/>
      </left>
      <right/>
      <top/>
      <bottom style="thin">
        <color theme="9" tint="-0.24994659260841701"/>
      </bottom>
      <diagonal/>
    </border>
    <border>
      <left style="hair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hair">
        <color theme="9" tint="-0.24994659260841701"/>
      </bottom>
      <diagonal/>
    </border>
    <border>
      <left/>
      <right/>
      <top style="thin">
        <color theme="9" tint="-0.24994659260841701"/>
      </top>
      <bottom style="hair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 diagonalUp="1">
      <left/>
      <right/>
      <top style="hair">
        <color theme="9" tint="-0.24994659260841701"/>
      </top>
      <bottom style="hair">
        <color theme="9" tint="-0.24994659260841701"/>
      </bottom>
      <diagonal style="hair">
        <color theme="9" tint="-0.24994659260841701"/>
      </diagonal>
    </border>
    <border diagonalUp="1">
      <left/>
      <right/>
      <top style="hair">
        <color theme="9" tint="-0.24994659260841701"/>
      </top>
      <bottom style="thin">
        <color theme="9" tint="-0.24994659260841701"/>
      </bottom>
      <diagonal style="hair">
        <color theme="9" tint="-0.24994659260841701"/>
      </diagonal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/>
      <top style="thin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 diagonalUp="1">
      <left style="hair">
        <color theme="9" tint="-0.24994659260841701"/>
      </left>
      <right style="hair">
        <color theme="9" tint="-0.24994659260841701"/>
      </right>
      <top/>
      <bottom/>
      <diagonal style="hair">
        <color theme="9" tint="-0.24994659260841701"/>
      </diagonal>
    </border>
    <border diagonalUp="1">
      <left style="hair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 style="hair">
        <color theme="9" tint="-0.24994659260841701"/>
      </diagonal>
    </border>
    <border>
      <left style="hair">
        <color theme="9" tint="-0.24994659260841701"/>
      </left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 diagonalUp="1"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 style="hair">
        <color theme="9" tint="-0.24994659260841701"/>
      </diagonal>
    </border>
    <border diagonalUp="1"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 style="hair">
        <color theme="9" tint="-0.24994659260841701"/>
      </diagonal>
    </border>
    <border diagonalUp="1">
      <left style="hair">
        <color theme="9" tint="-0.24994659260841701"/>
      </left>
      <right/>
      <top style="hair">
        <color theme="9" tint="-0.24994659260841701"/>
      </top>
      <bottom style="thin">
        <color theme="9" tint="-0.24994659260841701"/>
      </bottom>
      <diagonal style="hair">
        <color theme="9" tint="-0.24994659260841701"/>
      </diagonal>
    </border>
    <border diagonalUp="1">
      <left/>
      <right style="hair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 style="hair">
        <color theme="9" tint="-0.24994659260841701"/>
      </diagonal>
    </border>
    <border>
      <left style="thin">
        <color theme="9" tint="-0.24994659260841701"/>
      </left>
      <right/>
      <top/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  <border>
      <left/>
      <right style="thin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/>
      <top/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/>
      <bottom style="hair">
        <color theme="9" tint="-0.24994659260841701"/>
      </bottom>
      <diagonal/>
    </border>
    <border diagonalUp="1"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 style="hair">
        <color theme="9" tint="-0.24994659260841701"/>
      </diagonal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/>
      <right/>
      <top style="hair">
        <color theme="9" tint="-0.24994659260841701"/>
      </top>
      <bottom/>
      <diagonal/>
    </border>
    <border>
      <left style="thin">
        <color theme="9" tint="-0.24994659260841701"/>
      </left>
      <right/>
      <top style="hair">
        <color theme="9" tint="-0.24994659260841701"/>
      </top>
      <bottom/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/>
      <right style="thin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thin">
        <color theme="9" tint="-0.24994659260841701"/>
      </right>
      <top style="hair">
        <color theme="9" tint="-0.24994659260841701"/>
      </top>
      <bottom/>
      <diagonal/>
    </border>
    <border>
      <left style="thin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 diagonalUp="1">
      <left style="hair">
        <color theme="9" tint="-0.24994659260841701"/>
      </left>
      <right/>
      <top style="hair">
        <color theme="9" tint="-0.24994659260841701"/>
      </top>
      <bottom/>
      <diagonal style="hair">
        <color theme="9" tint="-0.24994659260841701"/>
      </diagonal>
    </border>
    <border diagonalUp="1">
      <left/>
      <right/>
      <top style="hair">
        <color theme="9" tint="-0.24994659260841701"/>
      </top>
      <bottom/>
      <diagonal style="hair">
        <color theme="9" tint="-0.24994659260841701"/>
      </diagonal>
    </border>
    <border diagonalUp="1">
      <left/>
      <right style="hair">
        <color theme="9" tint="-0.24994659260841701"/>
      </right>
      <top style="hair">
        <color theme="9" tint="-0.24994659260841701"/>
      </top>
      <bottom/>
      <diagonal style="hair">
        <color theme="9" tint="-0.24994659260841701"/>
      </diagonal>
    </border>
    <border diagonalUp="1">
      <left style="hair">
        <color theme="9" tint="-0.24994659260841701"/>
      </left>
      <right/>
      <top/>
      <bottom style="thin">
        <color theme="9" tint="-0.24994659260841701"/>
      </bottom>
      <diagonal style="hair">
        <color theme="9" tint="-0.24994659260841701"/>
      </diagonal>
    </border>
    <border diagonalUp="1">
      <left/>
      <right/>
      <top/>
      <bottom style="thin">
        <color theme="9" tint="-0.24994659260841701"/>
      </bottom>
      <diagonal style="hair">
        <color theme="9" tint="-0.24994659260841701"/>
      </diagonal>
    </border>
    <border diagonalUp="1">
      <left/>
      <right style="hair">
        <color theme="9" tint="-0.24994659260841701"/>
      </right>
      <top/>
      <bottom style="thin">
        <color theme="9" tint="-0.24994659260841701"/>
      </bottom>
      <diagonal style="hair">
        <color theme="9" tint="-0.24994659260841701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9" fillId="0" borderId="0" xfId="0" applyFont="1" applyAlignment="1"/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14" fillId="0" borderId="0" xfId="1" applyFont="1" applyAlignment="1" applyProtection="1">
      <alignment vertical="center"/>
    </xf>
    <xf numFmtId="182" fontId="37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6" fontId="14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14" fillId="0" borderId="0" xfId="0" applyNumberFormat="1" applyFont="1">
      <alignment vertical="center"/>
    </xf>
    <xf numFmtId="49" fontId="14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>
      <alignment vertical="center"/>
    </xf>
    <xf numFmtId="176" fontId="14" fillId="0" borderId="0" xfId="0" quotePrefix="1" applyNumberFormat="1" applyFont="1">
      <alignment vertical="center"/>
    </xf>
    <xf numFmtId="176" fontId="14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9" fontId="14" fillId="0" borderId="0" xfId="0" applyNumberFormat="1" applyFont="1">
      <alignment vertical="center"/>
    </xf>
    <xf numFmtId="17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4" fontId="14" fillId="0" borderId="0" xfId="0" applyNumberFormat="1" applyFont="1">
      <alignment vertical="center"/>
    </xf>
    <xf numFmtId="0" fontId="14" fillId="0" borderId="0" xfId="0" quotePrefix="1" applyFont="1">
      <alignment vertical="center"/>
    </xf>
    <xf numFmtId="177" fontId="14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36" fillId="0" borderId="0" xfId="0" applyFont="1">
      <alignment vertical="center"/>
    </xf>
    <xf numFmtId="38" fontId="18" fillId="0" borderId="0" xfId="0" applyNumberFormat="1" applyFont="1" applyAlignment="1"/>
    <xf numFmtId="0" fontId="18" fillId="0" borderId="0" xfId="0" applyFont="1">
      <alignment vertical="center"/>
    </xf>
    <xf numFmtId="176" fontId="34" fillId="0" borderId="0" xfId="0" applyNumberFormat="1" applyFont="1" applyAlignment="1">
      <alignment horizontal="left" vertical="center"/>
    </xf>
    <xf numFmtId="0" fontId="37" fillId="0" borderId="0" xfId="0" applyFont="1">
      <alignment vertical="center"/>
    </xf>
    <xf numFmtId="0" fontId="42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2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8" fillId="0" borderId="0" xfId="0" applyFont="1" applyProtection="1">
      <alignment vertical="center"/>
      <protection locked="0"/>
    </xf>
    <xf numFmtId="178" fontId="28" fillId="0" borderId="0" xfId="0" applyNumberFormat="1" applyFont="1">
      <alignment vertical="center"/>
    </xf>
    <xf numFmtId="14" fontId="14" fillId="0" borderId="0" xfId="0" quotePrefix="1" applyNumberFormat="1" applyFont="1">
      <alignment vertical="center"/>
    </xf>
    <xf numFmtId="179" fontId="14" fillId="0" borderId="0" xfId="0" applyNumberFormat="1" applyFont="1" applyProtection="1">
      <alignment vertical="center"/>
      <protection locked="0"/>
    </xf>
    <xf numFmtId="0" fontId="2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182" fontId="10" fillId="0" borderId="5" xfId="0" applyNumberFormat="1" applyFont="1" applyBorder="1">
      <alignment vertical="center"/>
    </xf>
    <xf numFmtId="182" fontId="16" fillId="0" borderId="5" xfId="0" applyNumberFormat="1" applyFont="1" applyBorder="1">
      <alignment vertical="center"/>
    </xf>
    <xf numFmtId="183" fontId="41" fillId="0" borderId="0" xfId="0" applyNumberFormat="1" applyFont="1" applyAlignment="1">
      <alignment horizontal="right" vertical="center"/>
    </xf>
    <xf numFmtId="0" fontId="39" fillId="0" borderId="0" xfId="0" applyFont="1">
      <alignment vertical="center"/>
    </xf>
    <xf numFmtId="0" fontId="28" fillId="0" borderId="0" xfId="0" applyFont="1">
      <alignment vertical="center"/>
    </xf>
    <xf numFmtId="0" fontId="51" fillId="0" borderId="0" xfId="0" applyFont="1">
      <alignment vertical="center"/>
    </xf>
    <xf numFmtId="179" fontId="27" fillId="0" borderId="0" xfId="0" applyNumberFormat="1" applyFont="1" applyProtection="1">
      <alignment vertical="center"/>
      <protection locked="0"/>
    </xf>
    <xf numFmtId="0" fontId="53" fillId="0" borderId="0" xfId="0" applyFont="1" applyAlignment="1">
      <alignment horizontal="left" vertical="center"/>
    </xf>
    <xf numFmtId="182" fontId="38" fillId="0" borderId="0" xfId="0" applyNumberFormat="1" applyFont="1">
      <alignment vertical="center"/>
    </xf>
    <xf numFmtId="0" fontId="10" fillId="0" borderId="0" xfId="0" quotePrefix="1" applyFont="1">
      <alignment vertical="center"/>
    </xf>
    <xf numFmtId="178" fontId="17" fillId="0" borderId="0" xfId="0" applyNumberFormat="1" applyFont="1">
      <alignment vertical="center"/>
    </xf>
    <xf numFmtId="178" fontId="21" fillId="0" borderId="0" xfId="0" quotePrefix="1" applyNumberFormat="1" applyFont="1">
      <alignment vertical="center"/>
    </xf>
    <xf numFmtId="182" fontId="37" fillId="0" borderId="105" xfId="0" applyNumberFormat="1" applyFont="1" applyBorder="1">
      <alignment vertical="center"/>
    </xf>
    <xf numFmtId="182" fontId="16" fillId="0" borderId="106" xfId="0" applyNumberFormat="1" applyFont="1" applyBorder="1">
      <alignment vertical="center"/>
    </xf>
    <xf numFmtId="0" fontId="12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56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0" fillId="0" borderId="12" xfId="0" applyFont="1" applyBorder="1">
      <alignment vertical="center"/>
    </xf>
    <xf numFmtId="0" fontId="15" fillId="0" borderId="0" xfId="0" applyFont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182" fontId="10" fillId="0" borderId="5" xfId="0" applyNumberFormat="1" applyFont="1" applyBorder="1" applyProtection="1">
      <alignment vertical="center"/>
      <protection locked="0"/>
    </xf>
    <xf numFmtId="182" fontId="16" fillId="0" borderId="5" xfId="0" applyNumberFormat="1" applyFont="1" applyBorder="1" applyProtection="1">
      <alignment vertical="center"/>
      <protection locked="0"/>
    </xf>
    <xf numFmtId="182" fontId="16" fillId="0" borderId="106" xfId="0" applyNumberFormat="1" applyFont="1" applyBorder="1" applyProtection="1">
      <alignment vertical="center"/>
      <protection locked="0"/>
    </xf>
    <xf numFmtId="0" fontId="30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178" fontId="14" fillId="0" borderId="0" xfId="0" applyNumberFormat="1" applyFont="1" applyAlignment="1">
      <alignment horizontal="center" vertical="center"/>
    </xf>
    <xf numFmtId="14" fontId="44" fillId="0" borderId="0" xfId="0" applyNumberFormat="1" applyFont="1" applyAlignment="1">
      <alignment horizontal="right" vertical="center"/>
    </xf>
    <xf numFmtId="38" fontId="14" fillId="0" borderId="0" xfId="1" applyFont="1" applyAlignment="1" applyProtection="1">
      <alignment horizontal="right" vertical="center"/>
      <protection locked="0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45" fillId="0" borderId="2" xfId="0" applyFont="1" applyBorder="1" applyAlignment="1">
      <alignment horizontal="right" vertical="center"/>
    </xf>
    <xf numFmtId="182" fontId="46" fillId="0" borderId="2" xfId="0" applyNumberFormat="1" applyFont="1" applyBorder="1" applyAlignment="1">
      <alignment horizontal="right" vertical="center"/>
    </xf>
    <xf numFmtId="182" fontId="46" fillId="0" borderId="9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83" fontId="41" fillId="0" borderId="32" xfId="0" applyNumberFormat="1" applyFont="1" applyBorder="1" applyAlignment="1">
      <alignment horizontal="right" vertical="center"/>
    </xf>
    <xf numFmtId="183" fontId="41" fillId="0" borderId="9" xfId="0" applyNumberFormat="1" applyFont="1" applyBorder="1" applyAlignment="1">
      <alignment horizontal="right" vertical="center"/>
    </xf>
    <xf numFmtId="183" fontId="41" fillId="0" borderId="33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182" fontId="15" fillId="0" borderId="48" xfId="1" applyNumberFormat="1" applyFont="1" applyBorder="1" applyAlignment="1" applyProtection="1">
      <alignment horizontal="right" vertical="center"/>
    </xf>
    <xf numFmtId="182" fontId="15" fillId="0" borderId="48" xfId="1" applyNumberFormat="1" applyFont="1" applyBorder="1" applyAlignment="1" applyProtection="1">
      <alignment horizontal="right" vertical="center"/>
      <protection locked="0"/>
    </xf>
    <xf numFmtId="182" fontId="29" fillId="0" borderId="48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center" vertical="center"/>
    </xf>
    <xf numFmtId="9" fontId="6" fillId="0" borderId="32" xfId="0" applyNumberFormat="1" applyFont="1" applyBorder="1" applyAlignment="1" applyProtection="1">
      <alignment horizontal="center" vertical="center"/>
      <protection locked="0"/>
    </xf>
    <xf numFmtId="9" fontId="6" fillId="0" borderId="9" xfId="0" applyNumberFormat="1" applyFont="1" applyBorder="1" applyAlignment="1" applyProtection="1">
      <alignment horizontal="center" vertical="center"/>
      <protection locked="0"/>
    </xf>
    <xf numFmtId="9" fontId="6" fillId="0" borderId="33" xfId="0" applyNumberFormat="1" applyFont="1" applyBorder="1" applyAlignment="1" applyProtection="1">
      <alignment horizontal="center" vertical="center"/>
      <protection locked="0"/>
    </xf>
    <xf numFmtId="182" fontId="12" fillId="0" borderId="62" xfId="0" applyNumberFormat="1" applyFont="1" applyBorder="1" applyAlignment="1">
      <alignment horizontal="right" vertical="center"/>
    </xf>
    <xf numFmtId="0" fontId="10" fillId="0" borderId="48" xfId="0" applyFont="1" applyBorder="1" applyAlignment="1">
      <alignment horizontal="center" vertical="center"/>
    </xf>
    <xf numFmtId="38" fontId="23" fillId="0" borderId="32" xfId="1" applyFont="1" applyBorder="1" applyAlignment="1" applyProtection="1">
      <alignment horizontal="right" vertical="center"/>
    </xf>
    <xf numFmtId="38" fontId="23" fillId="0" borderId="9" xfId="1" applyFont="1" applyBorder="1" applyAlignment="1" applyProtection="1">
      <alignment horizontal="right" vertical="center"/>
    </xf>
    <xf numFmtId="38" fontId="23" fillId="0" borderId="31" xfId="1" applyFont="1" applyBorder="1" applyAlignment="1" applyProtection="1">
      <alignment horizontal="right" vertical="center"/>
    </xf>
    <xf numFmtId="38" fontId="23" fillId="0" borderId="66" xfId="1" applyFont="1" applyBorder="1" applyAlignment="1" applyProtection="1">
      <alignment horizontal="right" vertical="center"/>
    </xf>
    <xf numFmtId="38" fontId="23" fillId="0" borderId="67" xfId="1" applyFont="1" applyBorder="1" applyAlignment="1" applyProtection="1">
      <alignment horizontal="right" vertical="center"/>
    </xf>
    <xf numFmtId="38" fontId="23" fillId="0" borderId="68" xfId="1" applyFont="1" applyBorder="1" applyAlignment="1" applyProtection="1">
      <alignment horizontal="right" vertical="center"/>
    </xf>
    <xf numFmtId="185" fontId="56" fillId="0" borderId="0" xfId="1" applyNumberFormat="1" applyFont="1" applyAlignment="1">
      <alignment horizontal="right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8" fontId="6" fillId="0" borderId="1" xfId="1" applyFont="1" applyBorder="1" applyAlignment="1" applyProtection="1">
      <alignment vertical="center"/>
      <protection locked="0"/>
    </xf>
    <xf numFmtId="38" fontId="6" fillId="0" borderId="2" xfId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6" xfId="1" applyFont="1" applyBorder="1" applyAlignment="1" applyProtection="1">
      <alignment vertical="center"/>
      <protection locked="0"/>
    </xf>
    <xf numFmtId="38" fontId="6" fillId="0" borderId="7" xfId="1" applyFont="1" applyBorder="1" applyAlignment="1" applyProtection="1">
      <alignment vertical="center"/>
      <protection locked="0"/>
    </xf>
    <xf numFmtId="38" fontId="6" fillId="0" borderId="8" xfId="1" applyFont="1" applyBorder="1" applyAlignment="1" applyProtection="1">
      <alignment vertical="center"/>
      <protection locked="0"/>
    </xf>
    <xf numFmtId="38" fontId="6" fillId="0" borderId="21" xfId="1" applyFont="1" applyBorder="1" applyAlignment="1" applyProtection="1">
      <alignment vertical="center"/>
      <protection locked="0"/>
    </xf>
    <xf numFmtId="38" fontId="6" fillId="0" borderId="22" xfId="1" applyFont="1" applyBorder="1" applyAlignment="1" applyProtection="1">
      <alignment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83" fontId="6" fillId="0" borderId="1" xfId="1" applyNumberFormat="1" applyFont="1" applyBorder="1" applyAlignment="1" applyProtection="1">
      <alignment horizontal="right" vertical="center"/>
      <protection locked="0"/>
    </xf>
    <xf numFmtId="183" fontId="6" fillId="0" borderId="2" xfId="1" applyNumberFormat="1" applyFont="1" applyBorder="1" applyAlignment="1" applyProtection="1">
      <alignment horizontal="right" vertical="center"/>
      <protection locked="0"/>
    </xf>
    <xf numFmtId="183" fontId="6" fillId="0" borderId="3" xfId="1" applyNumberFormat="1" applyFont="1" applyBorder="1" applyAlignment="1" applyProtection="1">
      <alignment horizontal="right" vertical="center"/>
      <protection locked="0"/>
    </xf>
    <xf numFmtId="183" fontId="6" fillId="0" borderId="4" xfId="1" applyNumberFormat="1" applyFont="1" applyBorder="1" applyAlignment="1" applyProtection="1">
      <alignment horizontal="right" vertical="center"/>
      <protection locked="0"/>
    </xf>
    <xf numFmtId="183" fontId="6" fillId="0" borderId="0" xfId="1" applyNumberFormat="1" applyFont="1" applyAlignment="1" applyProtection="1">
      <alignment horizontal="right" vertical="center"/>
      <protection locked="0"/>
    </xf>
    <xf numFmtId="183" fontId="6" fillId="0" borderId="5" xfId="1" applyNumberFormat="1" applyFont="1" applyBorder="1" applyAlignment="1" applyProtection="1">
      <alignment horizontal="right" vertical="center"/>
      <protection locked="0"/>
    </xf>
    <xf numFmtId="183" fontId="6" fillId="0" borderId="56" xfId="1" applyNumberFormat="1" applyFont="1" applyBorder="1" applyAlignment="1" applyProtection="1">
      <alignment horizontal="right" vertical="center"/>
      <protection locked="0"/>
    </xf>
    <xf numFmtId="183" fontId="6" fillId="0" borderId="14" xfId="1" applyNumberFormat="1" applyFont="1" applyBorder="1" applyAlignment="1" applyProtection="1">
      <alignment horizontal="right" vertical="center"/>
      <protection locked="0"/>
    </xf>
    <xf numFmtId="183" fontId="6" fillId="0" borderId="36" xfId="1" applyNumberFormat="1" applyFont="1" applyBorder="1" applyAlignment="1" applyProtection="1">
      <alignment horizontal="right" vertical="center"/>
      <protection locked="0"/>
    </xf>
    <xf numFmtId="183" fontId="6" fillId="0" borderId="21" xfId="1" applyNumberFormat="1" applyFont="1" applyBorder="1" applyAlignment="1" applyProtection="1">
      <alignment horizontal="right" vertical="center"/>
      <protection locked="0"/>
    </xf>
    <xf numFmtId="183" fontId="6" fillId="0" borderId="12" xfId="1" applyNumberFormat="1" applyFont="1" applyBorder="1" applyAlignment="1" applyProtection="1">
      <alignment horizontal="right" vertical="center"/>
      <protection locked="0"/>
    </xf>
    <xf numFmtId="183" fontId="6" fillId="0" borderId="54" xfId="1" applyNumberFormat="1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84" fontId="23" fillId="0" borderId="23" xfId="0" applyNumberFormat="1" applyFont="1" applyBorder="1" applyAlignment="1" applyProtection="1">
      <alignment horizontal="center" vertical="center"/>
      <protection locked="0"/>
    </xf>
    <xf numFmtId="184" fontId="23" fillId="0" borderId="3" xfId="0" applyNumberFormat="1" applyFont="1" applyBorder="1" applyAlignment="1" applyProtection="1">
      <alignment horizontal="center" vertical="center"/>
      <protection locked="0"/>
    </xf>
    <xf numFmtId="184" fontId="23" fillId="0" borderId="60" xfId="0" applyNumberFormat="1" applyFont="1" applyBorder="1" applyAlignment="1" applyProtection="1">
      <alignment horizontal="center" vertical="center"/>
      <protection locked="0"/>
    </xf>
    <xf numFmtId="184" fontId="23" fillId="0" borderId="27" xfId="0" applyNumberFormat="1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left" vertical="center"/>
      <protection locked="0"/>
    </xf>
    <xf numFmtId="49" fontId="23" fillId="0" borderId="2" xfId="0" applyNumberFormat="1" applyFont="1" applyBorder="1" applyAlignment="1" applyProtection="1">
      <alignment horizontal="left" vertical="center"/>
      <protection locked="0"/>
    </xf>
    <xf numFmtId="49" fontId="23" fillId="0" borderId="3" xfId="0" applyNumberFormat="1" applyFont="1" applyBorder="1" applyAlignment="1" applyProtection="1">
      <alignment horizontal="left" vertical="center"/>
      <protection locked="0"/>
    </xf>
    <xf numFmtId="49" fontId="23" fillId="0" borderId="26" xfId="0" applyNumberFormat="1" applyFont="1" applyBorder="1" applyAlignment="1" applyProtection="1">
      <alignment horizontal="left" vertical="center"/>
      <protection locked="0"/>
    </xf>
    <xf numFmtId="49" fontId="23" fillId="0" borderId="17" xfId="0" applyNumberFormat="1" applyFont="1" applyBorder="1" applyAlignment="1" applyProtection="1">
      <alignment horizontal="left" vertical="center"/>
      <protection locked="0"/>
    </xf>
    <xf numFmtId="49" fontId="23" fillId="0" borderId="27" xfId="0" applyNumberFormat="1" applyFont="1" applyBorder="1" applyAlignment="1" applyProtection="1">
      <alignment horizontal="left" vertical="center"/>
      <protection locked="0"/>
    </xf>
    <xf numFmtId="49" fontId="23" fillId="0" borderId="42" xfId="0" applyNumberFormat="1" applyFont="1" applyBorder="1" applyAlignment="1" applyProtection="1">
      <alignment horizontal="center" vertical="center"/>
      <protection locked="0"/>
    </xf>
    <xf numFmtId="49" fontId="23" fillId="0" borderId="61" xfId="0" applyNumberFormat="1" applyFont="1" applyBorder="1" applyAlignment="1" applyProtection="1">
      <alignment horizontal="center" vertical="center"/>
      <protection locked="0"/>
    </xf>
    <xf numFmtId="49" fontId="23" fillId="0" borderId="1" xfId="1" applyNumberFormat="1" applyFont="1" applyBorder="1" applyAlignment="1" applyProtection="1">
      <alignment horizontal="right" vertical="center"/>
      <protection locked="0"/>
    </xf>
    <xf numFmtId="49" fontId="23" fillId="0" borderId="2" xfId="1" applyNumberFormat="1" applyFont="1" applyBorder="1" applyAlignment="1" applyProtection="1">
      <alignment horizontal="right" vertical="center"/>
      <protection locked="0"/>
    </xf>
    <xf numFmtId="49" fontId="23" fillId="0" borderId="3" xfId="1" applyNumberFormat="1" applyFont="1" applyBorder="1" applyAlignment="1" applyProtection="1">
      <alignment horizontal="right" vertical="center"/>
      <protection locked="0"/>
    </xf>
    <xf numFmtId="49" fontId="23" fillId="0" borderId="26" xfId="1" applyNumberFormat="1" applyFont="1" applyBorder="1" applyAlignment="1" applyProtection="1">
      <alignment horizontal="right" vertical="center"/>
      <protection locked="0"/>
    </xf>
    <xf numFmtId="49" fontId="23" fillId="0" borderId="17" xfId="1" applyNumberFormat="1" applyFont="1" applyBorder="1" applyAlignment="1" applyProtection="1">
      <alignment horizontal="right" vertical="center"/>
      <protection locked="0"/>
    </xf>
    <xf numFmtId="49" fontId="23" fillId="0" borderId="27" xfId="1" applyNumberFormat="1" applyFont="1" applyBorder="1" applyAlignment="1" applyProtection="1">
      <alignment horizontal="right" vertical="center"/>
      <protection locked="0"/>
    </xf>
    <xf numFmtId="38" fontId="23" fillId="0" borderId="1" xfId="1" applyFont="1" applyBorder="1" applyAlignment="1" applyProtection="1">
      <alignment horizontal="center" vertical="center"/>
      <protection locked="0"/>
    </xf>
    <xf numFmtId="38" fontId="23" fillId="0" borderId="2" xfId="1" applyFont="1" applyBorder="1" applyAlignment="1" applyProtection="1">
      <alignment horizontal="center" vertical="center"/>
      <protection locked="0"/>
    </xf>
    <xf numFmtId="38" fontId="23" fillId="0" borderId="3" xfId="1" applyFont="1" applyBorder="1" applyAlignment="1" applyProtection="1">
      <alignment horizontal="center" vertical="center"/>
      <protection locked="0"/>
    </xf>
    <xf numFmtId="38" fontId="23" fillId="0" borderId="26" xfId="1" applyFont="1" applyBorder="1" applyAlignment="1" applyProtection="1">
      <alignment horizontal="center" vertical="center"/>
      <protection locked="0"/>
    </xf>
    <xf numFmtId="38" fontId="23" fillId="0" borderId="17" xfId="1" applyFont="1" applyBorder="1" applyAlignment="1" applyProtection="1">
      <alignment horizontal="center" vertical="center"/>
      <protection locked="0"/>
    </xf>
    <xf numFmtId="38" fontId="23" fillId="0" borderId="27" xfId="1" applyFont="1" applyBorder="1" applyAlignment="1" applyProtection="1">
      <alignment horizontal="center" vertical="center"/>
      <protection locked="0"/>
    </xf>
    <xf numFmtId="38" fontId="28" fillId="0" borderId="42" xfId="1" applyFont="1" applyBorder="1" applyAlignment="1" applyProtection="1">
      <alignment horizontal="center" vertical="center"/>
      <protection locked="0"/>
    </xf>
    <xf numFmtId="38" fontId="28" fillId="0" borderId="61" xfId="1" applyFont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184" fontId="23" fillId="0" borderId="55" xfId="0" applyNumberFormat="1" applyFont="1" applyBorder="1" applyAlignment="1" applyProtection="1">
      <alignment horizontal="center" vertical="center"/>
      <protection locked="0"/>
    </xf>
    <xf numFmtId="184" fontId="23" fillId="0" borderId="8" xfId="0" applyNumberFormat="1" applyFont="1" applyBorder="1" applyAlignment="1" applyProtection="1">
      <alignment horizontal="center" vertical="center"/>
      <protection locked="0"/>
    </xf>
    <xf numFmtId="49" fontId="23" fillId="0" borderId="6" xfId="0" applyNumberFormat="1" applyFont="1" applyBorder="1" applyAlignment="1" applyProtection="1">
      <alignment horizontal="left" vertical="center"/>
      <protection locked="0"/>
    </xf>
    <xf numFmtId="49" fontId="23" fillId="0" borderId="7" xfId="0" applyNumberFormat="1" applyFont="1" applyBorder="1" applyAlignment="1" applyProtection="1">
      <alignment horizontal="left" vertical="center"/>
      <protection locked="0"/>
    </xf>
    <xf numFmtId="49" fontId="23" fillId="0" borderId="43" xfId="0" applyNumberFormat="1" applyFont="1" applyBorder="1" applyAlignment="1" applyProtection="1">
      <alignment horizontal="center" vertical="center"/>
      <protection locked="0"/>
    </xf>
    <xf numFmtId="49" fontId="23" fillId="0" borderId="32" xfId="1" applyNumberFormat="1" applyFont="1" applyBorder="1" applyAlignment="1" applyProtection="1">
      <alignment horizontal="right" vertical="center"/>
      <protection locked="0"/>
    </xf>
    <xf numFmtId="49" fontId="23" fillId="0" borderId="9" xfId="1" applyNumberFormat="1" applyFont="1" applyBorder="1" applyAlignment="1" applyProtection="1">
      <alignment horizontal="right" vertical="center"/>
      <protection locked="0"/>
    </xf>
    <xf numFmtId="49" fontId="23" fillId="0" borderId="33" xfId="1" applyNumberFormat="1" applyFont="1" applyBorder="1" applyAlignment="1" applyProtection="1">
      <alignment horizontal="right" vertical="center"/>
      <protection locked="0"/>
    </xf>
    <xf numFmtId="38" fontId="23" fillId="0" borderId="32" xfId="1" applyFont="1" applyBorder="1" applyAlignment="1" applyProtection="1">
      <alignment horizontal="center" vertical="center"/>
      <protection locked="0"/>
    </xf>
    <xf numFmtId="38" fontId="23" fillId="0" borderId="9" xfId="1" applyFont="1" applyBorder="1" applyAlignment="1" applyProtection="1">
      <alignment horizontal="center" vertical="center"/>
      <protection locked="0"/>
    </xf>
    <xf numFmtId="38" fontId="23" fillId="0" borderId="33" xfId="1" applyFont="1" applyBorder="1" applyAlignment="1" applyProtection="1">
      <alignment horizontal="center" vertical="center"/>
      <protection locked="0"/>
    </xf>
    <xf numFmtId="49" fontId="23" fillId="0" borderId="6" xfId="1" applyNumberFormat="1" applyFont="1" applyBorder="1" applyAlignment="1" applyProtection="1">
      <alignment horizontal="right" vertical="center"/>
      <protection locked="0"/>
    </xf>
    <xf numFmtId="49" fontId="23" fillId="0" borderId="7" xfId="1" applyNumberFormat="1" applyFont="1" applyBorder="1" applyAlignment="1" applyProtection="1">
      <alignment horizontal="right" vertical="center"/>
      <protection locked="0"/>
    </xf>
    <xf numFmtId="38" fontId="28" fillId="0" borderId="43" xfId="1" applyFont="1" applyBorder="1" applyAlignment="1" applyProtection="1">
      <alignment horizontal="center" vertical="center"/>
      <protection locked="0"/>
    </xf>
    <xf numFmtId="38" fontId="6" fillId="0" borderId="8" xfId="1" applyFont="1" applyBorder="1" applyAlignment="1">
      <alignment horizontal="center" vertical="center"/>
    </xf>
    <xf numFmtId="49" fontId="23" fillId="0" borderId="8" xfId="1" applyNumberFormat="1" applyFont="1" applyBorder="1" applyAlignment="1" applyProtection="1">
      <alignment horizontal="right" vertical="center"/>
      <protection locked="0"/>
    </xf>
    <xf numFmtId="38" fontId="23" fillId="0" borderId="6" xfId="1" applyFont="1" applyBorder="1" applyAlignment="1" applyProtection="1">
      <alignment horizontal="center" vertical="center"/>
      <protection locked="0"/>
    </xf>
    <xf numFmtId="38" fontId="23" fillId="0" borderId="7" xfId="1" applyFont="1" applyBorder="1" applyAlignment="1" applyProtection="1">
      <alignment horizontal="center" vertical="center"/>
      <protection locked="0"/>
    </xf>
    <xf numFmtId="38" fontId="23" fillId="0" borderId="8" xfId="1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38" fontId="14" fillId="0" borderId="0" xfId="1" applyFont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  <protection locked="0"/>
    </xf>
    <xf numFmtId="0" fontId="56" fillId="3" borderId="0" xfId="0" applyFont="1" applyFill="1" applyAlignment="1">
      <alignment horizontal="center" vertical="center"/>
    </xf>
    <xf numFmtId="178" fontId="14" fillId="0" borderId="0" xfId="0" quotePrefix="1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23" fillId="0" borderId="63" xfId="1" applyFont="1" applyBorder="1" applyAlignment="1" applyProtection="1">
      <alignment horizontal="right" vertical="center"/>
    </xf>
    <xf numFmtId="38" fontId="23" fillId="0" borderId="64" xfId="1" applyFont="1" applyBorder="1" applyAlignment="1" applyProtection="1">
      <alignment horizontal="right" vertical="center"/>
    </xf>
    <xf numFmtId="38" fontId="23" fillId="0" borderId="65" xfId="1" applyFont="1" applyBorder="1" applyAlignment="1" applyProtection="1">
      <alignment horizontal="right" vertical="center"/>
    </xf>
    <xf numFmtId="38" fontId="6" fillId="0" borderId="1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14" fillId="0" borderId="0" xfId="0" applyNumberFormat="1" applyFont="1" applyAlignment="1" applyProtection="1">
      <alignment horizontal="left" vertical="center"/>
      <protection locked="0"/>
    </xf>
    <xf numFmtId="176" fontId="14" fillId="0" borderId="0" xfId="0" quotePrefix="1" applyNumberFormat="1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/>
    </xf>
    <xf numFmtId="14" fontId="44" fillId="0" borderId="0" xfId="0" applyNumberFormat="1" applyFont="1" applyAlignment="1">
      <alignment horizontal="right" vertical="top"/>
    </xf>
    <xf numFmtId="0" fontId="30" fillId="0" borderId="0" xfId="0" applyFont="1" applyAlignment="1">
      <alignment horizontal="right" vertical="center"/>
    </xf>
    <xf numFmtId="179" fontId="14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49" fontId="14" fillId="0" borderId="0" xfId="0" applyNumberFormat="1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center"/>
    </xf>
    <xf numFmtId="0" fontId="5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14" fontId="23" fillId="0" borderId="0" xfId="0" quotePrefix="1" applyNumberFormat="1" applyFont="1" applyAlignment="1">
      <alignment horizontal="left" vertical="center"/>
    </xf>
    <xf numFmtId="14" fontId="23" fillId="0" borderId="7" xfId="0" quotePrefix="1" applyNumberFormat="1" applyFont="1" applyBorder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82" fontId="37" fillId="0" borderId="109" xfId="1" applyNumberFormat="1" applyFont="1" applyBorder="1" applyAlignment="1">
      <alignment horizontal="right" vertical="center"/>
    </xf>
    <xf numFmtId="182" fontId="37" fillId="0" borderId="105" xfId="1" applyNumberFormat="1" applyFont="1" applyBorder="1" applyAlignment="1">
      <alignment horizontal="right" vertical="center"/>
    </xf>
    <xf numFmtId="182" fontId="37" fillId="0" borderId="107" xfId="1" applyNumberFormat="1" applyFont="1" applyBorder="1" applyAlignment="1">
      <alignment horizontal="right" vertical="center"/>
    </xf>
    <xf numFmtId="182" fontId="37" fillId="0" borderId="88" xfId="1" applyNumberFormat="1" applyFont="1" applyBorder="1" applyAlignment="1">
      <alignment horizontal="right" vertical="center"/>
    </xf>
    <xf numFmtId="182" fontId="37" fillId="0" borderId="76" xfId="1" applyNumberFormat="1" applyFont="1" applyBorder="1" applyAlignment="1">
      <alignment horizontal="right" vertical="center"/>
    </xf>
    <xf numFmtId="182" fontId="37" fillId="0" borderId="92" xfId="1" applyNumberFormat="1" applyFont="1" applyBorder="1" applyAlignment="1">
      <alignment horizontal="right" vertical="center"/>
    </xf>
    <xf numFmtId="182" fontId="37" fillId="0" borderId="105" xfId="0" applyNumberFormat="1" applyFont="1" applyBorder="1" applyAlignment="1">
      <alignment horizontal="right" vertical="center"/>
    </xf>
    <xf numFmtId="182" fontId="37" fillId="0" borderId="106" xfId="0" applyNumberFormat="1" applyFont="1" applyBorder="1" applyAlignment="1">
      <alignment horizontal="right" vertical="center"/>
    </xf>
    <xf numFmtId="182" fontId="37" fillId="0" borderId="76" xfId="0" applyNumberFormat="1" applyFont="1" applyBorder="1" applyAlignment="1">
      <alignment horizontal="right" vertical="center"/>
    </xf>
    <xf numFmtId="182" fontId="37" fillId="0" borderId="77" xfId="0" applyNumberFormat="1" applyFont="1" applyBorder="1" applyAlignment="1">
      <alignment horizontal="right" vertical="center"/>
    </xf>
    <xf numFmtId="180" fontId="37" fillId="0" borderId="85" xfId="0" applyNumberFormat="1" applyFont="1" applyBorder="1" applyAlignment="1">
      <alignment horizontal="left" vertical="center"/>
    </xf>
    <xf numFmtId="180" fontId="37" fillId="0" borderId="88" xfId="0" applyNumberFormat="1" applyFont="1" applyBorder="1" applyAlignment="1">
      <alignment horizontal="left" vertical="center"/>
    </xf>
    <xf numFmtId="180" fontId="37" fillId="0" borderId="86" xfId="0" applyNumberFormat="1" applyFont="1" applyBorder="1" applyAlignment="1">
      <alignment horizontal="left" vertical="center"/>
    </xf>
    <xf numFmtId="180" fontId="37" fillId="0" borderId="89" xfId="0" applyNumberFormat="1" applyFont="1" applyBorder="1" applyAlignment="1">
      <alignment horizontal="left" vertical="center"/>
    </xf>
    <xf numFmtId="180" fontId="37" fillId="0" borderId="92" xfId="0" applyNumberFormat="1" applyFont="1" applyBorder="1" applyAlignment="1">
      <alignment horizontal="center" vertical="center"/>
    </xf>
    <xf numFmtId="180" fontId="37" fillId="0" borderId="85" xfId="0" applyNumberFormat="1" applyFont="1" applyBorder="1" applyAlignment="1">
      <alignment horizontal="center" vertical="center"/>
    </xf>
    <xf numFmtId="180" fontId="37" fillId="0" borderId="93" xfId="0" applyNumberFormat="1" applyFont="1" applyBorder="1" applyAlignment="1">
      <alignment horizontal="center" vertical="center"/>
    </xf>
    <xf numFmtId="180" fontId="37" fillId="0" borderId="8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75" xfId="0" applyNumberFormat="1" applyFont="1" applyBorder="1" applyAlignment="1">
      <alignment horizontal="center" vertical="center"/>
    </xf>
    <xf numFmtId="9" fontId="6" fillId="0" borderId="76" xfId="0" applyNumberFormat="1" applyFont="1" applyBorder="1" applyAlignment="1">
      <alignment horizontal="center" vertical="center"/>
    </xf>
    <xf numFmtId="182" fontId="39" fillId="0" borderId="76" xfId="1" applyNumberFormat="1" applyFont="1" applyBorder="1" applyAlignment="1">
      <alignment horizontal="right" vertical="center"/>
    </xf>
    <xf numFmtId="182" fontId="39" fillId="0" borderId="77" xfId="1" applyNumberFormat="1" applyFont="1" applyBorder="1" applyAlignment="1">
      <alignment horizontal="right" vertical="center"/>
    </xf>
    <xf numFmtId="182" fontId="39" fillId="0" borderId="88" xfId="1" applyNumberFormat="1" applyFont="1" applyBorder="1" applyAlignment="1">
      <alignment horizontal="right" vertical="center"/>
    </xf>
    <xf numFmtId="182" fontId="39" fillId="0" borderId="92" xfId="1" applyNumberFormat="1" applyFont="1" applyBorder="1" applyAlignment="1">
      <alignment horizontal="right" vertical="center"/>
    </xf>
    <xf numFmtId="180" fontId="39" fillId="0" borderId="7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182" fontId="39" fillId="0" borderId="109" xfId="1" applyNumberFormat="1" applyFont="1" applyBorder="1" applyAlignment="1">
      <alignment horizontal="right" vertical="center"/>
    </xf>
    <xf numFmtId="182" fontId="39" fillId="0" borderId="105" xfId="1" applyNumberFormat="1" applyFont="1" applyBorder="1" applyAlignment="1">
      <alignment horizontal="right" vertical="center"/>
    </xf>
    <xf numFmtId="182" fontId="39" fillId="0" borderId="107" xfId="1" applyNumberFormat="1" applyFont="1" applyBorder="1" applyAlignment="1">
      <alignment horizontal="right" vertical="center"/>
    </xf>
    <xf numFmtId="182" fontId="39" fillId="0" borderId="106" xfId="1" applyNumberFormat="1" applyFont="1" applyBorder="1" applyAlignment="1">
      <alignment horizontal="right" vertical="center"/>
    </xf>
    <xf numFmtId="0" fontId="16" fillId="0" borderId="5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5" xfId="0" applyFont="1" applyBorder="1" applyAlignment="1">
      <alignment horizontal="left" vertical="center"/>
    </xf>
    <xf numFmtId="0" fontId="10" fillId="0" borderId="106" xfId="0" applyFont="1" applyBorder="1" applyAlignment="1">
      <alignment horizontal="left" vertical="center"/>
    </xf>
    <xf numFmtId="0" fontId="6" fillId="0" borderId="104" xfId="0" applyFont="1" applyBorder="1" applyAlignment="1">
      <alignment horizontal="distributed" vertical="center"/>
    </xf>
    <xf numFmtId="0" fontId="6" fillId="0" borderId="105" xfId="0" applyFont="1" applyBorder="1" applyAlignment="1">
      <alignment horizontal="distributed" vertical="center"/>
    </xf>
    <xf numFmtId="0" fontId="6" fillId="0" borderId="107" xfId="0" applyFont="1" applyBorder="1" applyAlignment="1">
      <alignment horizontal="distributed" vertical="center"/>
    </xf>
    <xf numFmtId="0" fontId="6" fillId="0" borderId="75" xfId="0" applyFont="1" applyBorder="1" applyAlignment="1">
      <alignment horizontal="distributed" vertical="center"/>
    </xf>
    <xf numFmtId="0" fontId="6" fillId="0" borderId="76" xfId="0" applyFont="1" applyBorder="1" applyAlignment="1">
      <alignment horizontal="distributed" vertical="center"/>
    </xf>
    <xf numFmtId="0" fontId="6" fillId="0" borderId="92" xfId="0" applyFont="1" applyBorder="1" applyAlignment="1">
      <alignment horizontal="distributed" vertical="center"/>
    </xf>
    <xf numFmtId="38" fontId="37" fillId="0" borderId="105" xfId="1" applyFont="1" applyBorder="1" applyAlignment="1">
      <alignment horizontal="right" vertical="center"/>
    </xf>
    <xf numFmtId="38" fontId="37" fillId="0" borderId="76" xfId="1" applyFont="1" applyBorder="1" applyAlignment="1">
      <alignment horizontal="right" vertical="center"/>
    </xf>
    <xf numFmtId="0" fontId="6" fillId="0" borderId="106" xfId="0" applyFont="1" applyBorder="1" applyAlignment="1">
      <alignment horizontal="center" vertical="center"/>
    </xf>
    <xf numFmtId="180" fontId="39" fillId="0" borderId="75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80" fontId="39" fillId="0" borderId="7" xfId="0" applyNumberFormat="1" applyFont="1" applyBorder="1" applyAlignment="1">
      <alignment horizontal="center" vertical="center"/>
    </xf>
    <xf numFmtId="180" fontId="39" fillId="0" borderId="73" xfId="0" applyNumberFormat="1" applyFont="1" applyBorder="1" applyAlignment="1">
      <alignment horizontal="center" vertical="center"/>
    </xf>
    <xf numFmtId="180" fontId="39" fillId="0" borderId="92" xfId="0" applyNumberFormat="1" applyFont="1" applyBorder="1" applyAlignment="1">
      <alignment horizontal="center" vertical="center"/>
    </xf>
    <xf numFmtId="180" fontId="39" fillId="0" borderId="8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2" fontId="39" fillId="0" borderId="85" xfId="1" applyNumberFormat="1" applyFont="1" applyBorder="1" applyAlignment="1">
      <alignment horizontal="right" vertical="center"/>
    </xf>
    <xf numFmtId="182" fontId="39" fillId="0" borderId="97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182" fontId="39" fillId="0" borderId="37" xfId="1" applyNumberFormat="1" applyFont="1" applyBorder="1" applyAlignment="1">
      <alignment horizontal="right" vertical="center"/>
    </xf>
    <xf numFmtId="182" fontId="39" fillId="0" borderId="46" xfId="1" applyNumberFormat="1" applyFont="1" applyBorder="1" applyAlignment="1">
      <alignment horizontal="right" vertical="center"/>
    </xf>
    <xf numFmtId="182" fontId="39" fillId="0" borderId="49" xfId="1" applyNumberFormat="1" applyFont="1" applyBorder="1" applyAlignment="1">
      <alignment horizontal="right" vertical="center"/>
    </xf>
    <xf numFmtId="182" fontId="39" fillId="0" borderId="52" xfId="1" applyNumberFormat="1" applyFont="1" applyBorder="1" applyAlignment="1">
      <alignment horizontal="right" vertical="center"/>
    </xf>
    <xf numFmtId="182" fontId="39" fillId="0" borderId="51" xfId="1" applyNumberFormat="1" applyFont="1" applyBorder="1" applyAlignment="1">
      <alignment horizontal="right" vertical="center"/>
    </xf>
    <xf numFmtId="182" fontId="39" fillId="0" borderId="47" xfId="1" applyNumberFormat="1" applyFont="1" applyBorder="1" applyAlignment="1">
      <alignment horizontal="right" vertical="center"/>
    </xf>
    <xf numFmtId="0" fontId="55" fillId="0" borderId="0" xfId="0" applyFont="1" applyAlignment="1">
      <alignment horizontal="left"/>
    </xf>
    <xf numFmtId="182" fontId="37" fillId="0" borderId="85" xfId="0" applyNumberFormat="1" applyFont="1" applyBorder="1" applyAlignment="1">
      <alignment horizontal="right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182" fontId="37" fillId="0" borderId="37" xfId="0" applyNumberFormat="1" applyFont="1" applyBorder="1" applyAlignment="1">
      <alignment horizontal="right" vertical="center"/>
    </xf>
    <xf numFmtId="182" fontId="37" fillId="0" borderId="46" xfId="0" applyNumberFormat="1" applyFont="1" applyBorder="1" applyAlignment="1">
      <alignment horizontal="right" vertical="center"/>
    </xf>
    <xf numFmtId="182" fontId="37" fillId="0" borderId="95" xfId="0" applyNumberFormat="1" applyFont="1" applyBorder="1" applyAlignment="1">
      <alignment horizontal="right" vertical="center"/>
    </xf>
    <xf numFmtId="182" fontId="37" fillId="0" borderId="96" xfId="0" applyNumberFormat="1" applyFont="1" applyBorder="1" applyAlignment="1">
      <alignment horizontal="right" vertical="center"/>
    </xf>
    <xf numFmtId="182" fontId="37" fillId="0" borderId="0" xfId="0" applyNumberFormat="1" applyFont="1" applyAlignment="1">
      <alignment horizontal="right" vertical="center"/>
    </xf>
    <xf numFmtId="182" fontId="37" fillId="0" borderId="5" xfId="0" applyNumberFormat="1" applyFont="1" applyBorder="1" applyAlignment="1">
      <alignment horizontal="right" vertical="center"/>
    </xf>
    <xf numFmtId="182" fontId="37" fillId="0" borderId="7" xfId="0" applyNumberFormat="1" applyFont="1" applyBorder="1" applyAlignment="1">
      <alignment horizontal="right" vertical="center"/>
    </xf>
    <xf numFmtId="182" fontId="37" fillId="0" borderId="8" xfId="0" applyNumberFormat="1" applyFont="1" applyBorder="1" applyAlignment="1">
      <alignment horizontal="right" vertical="center"/>
    </xf>
    <xf numFmtId="9" fontId="6" fillId="0" borderId="104" xfId="0" applyNumberFormat="1" applyFont="1" applyBorder="1" applyAlignment="1">
      <alignment horizontal="center" vertical="center"/>
    </xf>
    <xf numFmtId="9" fontId="6" fillId="0" borderId="105" xfId="0" applyNumberFormat="1" applyFont="1" applyBorder="1" applyAlignment="1">
      <alignment horizontal="center" vertical="center"/>
    </xf>
    <xf numFmtId="182" fontId="37" fillId="0" borderId="108" xfId="1" applyNumberFormat="1" applyFont="1" applyBorder="1" applyAlignment="1">
      <alignment horizontal="right" vertical="center"/>
    </xf>
    <xf numFmtId="182" fontId="37" fillId="0" borderId="85" xfId="1" applyNumberFormat="1" applyFont="1" applyBorder="1" applyAlignment="1">
      <alignment horizontal="right" vertical="center"/>
    </xf>
    <xf numFmtId="180" fontId="37" fillId="0" borderId="0" xfId="0" applyNumberFormat="1" applyFont="1" applyAlignment="1">
      <alignment horizontal="center" vertical="center"/>
    </xf>
    <xf numFmtId="180" fontId="37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80" fontId="37" fillId="0" borderId="0" xfId="0" applyNumberFormat="1" applyFont="1" applyAlignment="1">
      <alignment horizontal="left" vertical="center"/>
    </xf>
    <xf numFmtId="180" fontId="37" fillId="0" borderId="7" xfId="0" applyNumberFormat="1" applyFont="1" applyBorder="1" applyAlignment="1">
      <alignment horizontal="left" vertical="center"/>
    </xf>
    <xf numFmtId="184" fontId="37" fillId="0" borderId="71" xfId="0" applyNumberFormat="1" applyFont="1" applyBorder="1" applyAlignment="1">
      <alignment horizontal="center" vertical="center"/>
    </xf>
    <xf numFmtId="184" fontId="37" fillId="0" borderId="0" xfId="0" applyNumberFormat="1" applyFont="1" applyAlignment="1">
      <alignment horizontal="center" vertical="center"/>
    </xf>
    <xf numFmtId="184" fontId="37" fillId="0" borderId="49" xfId="0" applyNumberFormat="1" applyFont="1" applyBorder="1" applyAlignment="1">
      <alignment horizontal="center" vertical="center"/>
    </xf>
    <xf numFmtId="184" fontId="37" fillId="0" borderId="70" xfId="0" applyNumberFormat="1" applyFont="1" applyBorder="1" applyAlignment="1">
      <alignment horizontal="center" vertical="center"/>
    </xf>
    <xf numFmtId="184" fontId="37" fillId="0" borderId="7" xfId="0" applyNumberFormat="1" applyFont="1" applyBorder="1" applyAlignment="1">
      <alignment horizontal="center" vertical="center"/>
    </xf>
    <xf numFmtId="184" fontId="37" fillId="0" borderId="5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182" fontId="39" fillId="0" borderId="71" xfId="1" applyNumberFormat="1" applyFont="1" applyBorder="1" applyAlignment="1">
      <alignment horizontal="right" vertical="center"/>
    </xf>
    <xf numFmtId="182" fontId="39" fillId="0" borderId="0" xfId="1" applyNumberFormat="1" applyFont="1" applyBorder="1" applyAlignment="1">
      <alignment horizontal="right" vertical="center"/>
    </xf>
    <xf numFmtId="182" fontId="39" fillId="0" borderId="70" xfId="1" applyNumberFormat="1" applyFont="1" applyBorder="1" applyAlignment="1">
      <alignment horizontal="right" vertical="center"/>
    </xf>
    <xf numFmtId="182" fontId="39" fillId="0" borderId="7" xfId="1" applyNumberFormat="1" applyFont="1" applyBorder="1" applyAlignment="1">
      <alignment horizontal="right" vertical="center"/>
    </xf>
    <xf numFmtId="182" fontId="39" fillId="0" borderId="5" xfId="1" applyNumberFormat="1" applyFont="1" applyBorder="1" applyAlignment="1">
      <alignment horizontal="right" vertical="center"/>
    </xf>
    <xf numFmtId="182" fontId="39" fillId="0" borderId="8" xfId="1" applyNumberFormat="1" applyFont="1" applyBorder="1" applyAlignment="1">
      <alignment horizontal="right" vertical="center"/>
    </xf>
    <xf numFmtId="180" fontId="39" fillId="0" borderId="70" xfId="0" applyNumberFormat="1" applyFont="1" applyBorder="1" applyAlignment="1">
      <alignment horizontal="center" vertical="center"/>
    </xf>
    <xf numFmtId="180" fontId="39" fillId="0" borderId="87" xfId="0" applyNumberFormat="1" applyFont="1" applyBorder="1" applyAlignment="1">
      <alignment horizontal="center" vertical="center"/>
    </xf>
    <xf numFmtId="180" fontId="39" fillId="0" borderId="51" xfId="0" applyNumberFormat="1" applyFont="1" applyBorder="1" applyAlignment="1">
      <alignment horizontal="center" vertical="center"/>
    </xf>
    <xf numFmtId="180" fontId="39" fillId="0" borderId="91" xfId="0" applyNumberFormat="1" applyFont="1" applyBorder="1" applyAlignment="1">
      <alignment horizontal="center" vertical="center"/>
    </xf>
    <xf numFmtId="38" fontId="37" fillId="0" borderId="71" xfId="1" applyFont="1" applyBorder="1" applyAlignment="1">
      <alignment horizontal="right" vertical="center"/>
    </xf>
    <xf numFmtId="38" fontId="37" fillId="0" borderId="0" xfId="1" applyFont="1" applyBorder="1" applyAlignment="1">
      <alignment horizontal="right" vertical="center"/>
    </xf>
    <xf numFmtId="38" fontId="37" fillId="0" borderId="49" xfId="1" applyFont="1" applyBorder="1" applyAlignment="1">
      <alignment horizontal="right" vertical="center"/>
    </xf>
    <xf numFmtId="38" fontId="37" fillId="0" borderId="70" xfId="1" applyFont="1" applyBorder="1" applyAlignment="1">
      <alignment horizontal="right" vertical="center"/>
    </xf>
    <xf numFmtId="38" fontId="37" fillId="0" borderId="7" xfId="1" applyFont="1" applyBorder="1" applyAlignment="1">
      <alignment horizontal="right" vertical="center"/>
    </xf>
    <xf numFmtId="38" fontId="37" fillId="0" borderId="51" xfId="1" applyFont="1" applyBorder="1" applyAlignment="1">
      <alignment horizontal="right" vertical="center"/>
    </xf>
    <xf numFmtId="180" fontId="37" fillId="0" borderId="0" xfId="0" applyNumberFormat="1" applyFont="1" applyAlignment="1">
      <alignment horizontal="right" vertical="center"/>
    </xf>
    <xf numFmtId="180" fontId="37" fillId="0" borderId="7" xfId="0" applyNumberFormat="1" applyFont="1" applyBorder="1" applyAlignment="1">
      <alignment horizontal="right" vertical="center"/>
    </xf>
    <xf numFmtId="38" fontId="37" fillId="0" borderId="88" xfId="1" applyFont="1" applyBorder="1" applyAlignment="1">
      <alignment horizontal="right" vertical="center"/>
    </xf>
    <xf numFmtId="38" fontId="37" fillId="0" borderId="92" xfId="1" applyFont="1" applyBorder="1" applyAlignment="1">
      <alignment horizontal="right" vertical="center"/>
    </xf>
    <xf numFmtId="180" fontId="37" fillId="0" borderId="76" xfId="0" applyNumberFormat="1" applyFont="1" applyBorder="1" applyAlignment="1">
      <alignment horizontal="right" vertical="center"/>
    </xf>
    <xf numFmtId="180" fontId="6" fillId="0" borderId="76" xfId="0" applyNumberFormat="1" applyFont="1" applyBorder="1" applyAlignment="1">
      <alignment horizontal="center" vertical="center"/>
    </xf>
    <xf numFmtId="182" fontId="37" fillId="0" borderId="77" xfId="1" applyNumberFormat="1" applyFont="1" applyBorder="1" applyAlignment="1">
      <alignment horizontal="right" vertical="center"/>
    </xf>
    <xf numFmtId="182" fontId="37" fillId="0" borderId="71" xfId="1" applyNumberFormat="1" applyFont="1" applyBorder="1" applyAlignment="1">
      <alignment horizontal="right" vertical="center"/>
    </xf>
    <xf numFmtId="182" fontId="37" fillId="0" borderId="0" xfId="1" applyNumberFormat="1" applyFont="1" applyBorder="1" applyAlignment="1">
      <alignment horizontal="right" vertical="center"/>
    </xf>
    <xf numFmtId="182" fontId="37" fillId="0" borderId="5" xfId="1" applyNumberFormat="1" applyFont="1" applyBorder="1" applyAlignment="1">
      <alignment horizontal="right" vertical="center"/>
    </xf>
    <xf numFmtId="182" fontId="37" fillId="0" borderId="70" xfId="1" applyNumberFormat="1" applyFont="1" applyBorder="1" applyAlignment="1">
      <alignment horizontal="right" vertical="center"/>
    </xf>
    <xf numFmtId="182" fontId="37" fillId="0" borderId="7" xfId="1" applyNumberFormat="1" applyFont="1" applyBorder="1" applyAlignment="1">
      <alignment horizontal="right" vertical="center"/>
    </xf>
    <xf numFmtId="182" fontId="37" fillId="0" borderId="8" xfId="1" applyNumberFormat="1" applyFont="1" applyBorder="1" applyAlignment="1">
      <alignment horizontal="right" vertical="center"/>
    </xf>
    <xf numFmtId="180" fontId="39" fillId="0" borderId="6" xfId="0" applyNumberFormat="1" applyFont="1" applyBorder="1" applyAlignment="1">
      <alignment horizontal="center" vertical="center"/>
    </xf>
    <xf numFmtId="180" fontId="39" fillId="0" borderId="72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180" fontId="37" fillId="0" borderId="76" xfId="0" applyNumberFormat="1" applyFont="1" applyBorder="1" applyAlignment="1">
      <alignment horizontal="left" vertical="center"/>
    </xf>
    <xf numFmtId="180" fontId="37" fillId="0" borderId="76" xfId="0" applyNumberFormat="1" applyFont="1" applyBorder="1" applyAlignment="1">
      <alignment horizontal="center" vertical="center"/>
    </xf>
    <xf numFmtId="184" fontId="37" fillId="0" borderId="88" xfId="0" applyNumberFormat="1" applyFont="1" applyBorder="1" applyAlignment="1">
      <alignment horizontal="center" vertical="center"/>
    </xf>
    <xf numFmtId="184" fontId="37" fillId="0" borderId="76" xfId="0" applyNumberFormat="1" applyFont="1" applyBorder="1" applyAlignment="1">
      <alignment horizontal="center" vertical="center"/>
    </xf>
    <xf numFmtId="184" fontId="37" fillId="0" borderId="92" xfId="0" applyNumberFormat="1" applyFont="1" applyBorder="1" applyAlignment="1">
      <alignment horizontal="center" vertical="center"/>
    </xf>
    <xf numFmtId="180" fontId="39" fillId="0" borderId="107" xfId="0" applyNumberFormat="1" applyFont="1" applyBorder="1" applyAlignment="1">
      <alignment horizontal="center" vertical="center"/>
    </xf>
    <xf numFmtId="180" fontId="39" fillId="0" borderId="105" xfId="0" applyNumberFormat="1" applyFont="1" applyBorder="1" applyAlignment="1">
      <alignment horizontal="center" vertical="center"/>
    </xf>
    <xf numFmtId="38" fontId="37" fillId="0" borderId="109" xfId="1" applyFont="1" applyBorder="1" applyAlignment="1">
      <alignment horizontal="right" vertical="center"/>
    </xf>
    <xf numFmtId="38" fontId="37" fillId="0" borderId="107" xfId="1" applyFont="1" applyBorder="1" applyAlignment="1">
      <alignment horizontal="right" vertical="center"/>
    </xf>
    <xf numFmtId="180" fontId="37" fillId="0" borderId="105" xfId="0" applyNumberFormat="1" applyFont="1" applyBorder="1" applyAlignment="1">
      <alignment horizontal="center" vertical="center"/>
    </xf>
    <xf numFmtId="180" fontId="37" fillId="0" borderId="105" xfId="0" applyNumberFormat="1" applyFont="1" applyBorder="1" applyAlignment="1">
      <alignment horizontal="right" vertical="center"/>
    </xf>
    <xf numFmtId="180" fontId="6" fillId="0" borderId="105" xfId="0" applyNumberFormat="1" applyFont="1" applyBorder="1" applyAlignment="1">
      <alignment horizontal="center" vertical="center"/>
    </xf>
    <xf numFmtId="182" fontId="37" fillId="0" borderId="106" xfId="1" applyNumberFormat="1" applyFont="1" applyBorder="1" applyAlignment="1">
      <alignment horizontal="right" vertical="center"/>
    </xf>
    <xf numFmtId="180" fontId="39" fillId="0" borderId="104" xfId="0" applyNumberFormat="1" applyFont="1" applyBorder="1" applyAlignment="1">
      <alignment horizontal="center" vertical="center"/>
    </xf>
    <xf numFmtId="184" fontId="37" fillId="0" borderId="109" xfId="0" applyNumberFormat="1" applyFont="1" applyBorder="1" applyAlignment="1">
      <alignment horizontal="center" vertical="center"/>
    </xf>
    <xf numFmtId="184" fontId="37" fillId="0" borderId="105" xfId="0" applyNumberFormat="1" applyFont="1" applyBorder="1" applyAlignment="1">
      <alignment horizontal="center" vertical="center"/>
    </xf>
    <xf numFmtId="184" fontId="37" fillId="0" borderId="107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182" fontId="37" fillId="0" borderId="69" xfId="0" applyNumberFormat="1" applyFont="1" applyBorder="1" applyAlignment="1">
      <alignment horizontal="left" vertical="center" wrapText="1"/>
    </xf>
    <xf numFmtId="182" fontId="37" fillId="0" borderId="2" xfId="0" applyNumberFormat="1" applyFont="1" applyBorder="1" applyAlignment="1">
      <alignment horizontal="left" vertical="center" wrapText="1"/>
    </xf>
    <xf numFmtId="182" fontId="37" fillId="0" borderId="3" xfId="0" applyNumberFormat="1" applyFont="1" applyBorder="1" applyAlignment="1">
      <alignment horizontal="left" vertical="center" wrapText="1"/>
    </xf>
    <xf numFmtId="182" fontId="37" fillId="0" borderId="71" xfId="0" applyNumberFormat="1" applyFont="1" applyBorder="1" applyAlignment="1">
      <alignment horizontal="left" vertical="center" wrapText="1"/>
    </xf>
    <xf numFmtId="182" fontId="37" fillId="0" borderId="0" xfId="0" applyNumberFormat="1" applyFont="1" applyAlignment="1">
      <alignment horizontal="left" vertical="center" wrapText="1"/>
    </xf>
    <xf numFmtId="182" fontId="37" fillId="0" borderId="5" xfId="0" applyNumberFormat="1" applyFont="1" applyBorder="1" applyAlignment="1">
      <alignment horizontal="left" vertical="center" wrapText="1"/>
    </xf>
    <xf numFmtId="182" fontId="37" fillId="0" borderId="70" xfId="0" applyNumberFormat="1" applyFont="1" applyBorder="1" applyAlignment="1">
      <alignment horizontal="left" vertical="center" wrapText="1"/>
    </xf>
    <xf numFmtId="182" fontId="37" fillId="0" borderId="7" xfId="0" applyNumberFormat="1" applyFont="1" applyBorder="1" applyAlignment="1">
      <alignment horizontal="left" vertical="center" wrapText="1"/>
    </xf>
    <xf numFmtId="182" fontId="37" fillId="0" borderId="8" xfId="0" applyNumberFormat="1" applyFont="1" applyBorder="1" applyAlignment="1">
      <alignment horizontal="left" vertical="center" wrapText="1"/>
    </xf>
    <xf numFmtId="0" fontId="5" fillId="0" borderId="104" xfId="0" applyFont="1" applyBorder="1" applyAlignment="1">
      <alignment horizontal="center" vertical="center"/>
    </xf>
    <xf numFmtId="180" fontId="37" fillId="0" borderId="105" xfId="0" applyNumberFormat="1" applyFont="1" applyBorder="1" applyAlignment="1">
      <alignment horizontal="left" vertical="center"/>
    </xf>
    <xf numFmtId="180" fontId="39" fillId="0" borderId="109" xfId="0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90" xfId="0" applyFont="1" applyBorder="1" applyAlignment="1">
      <alignment horizontal="distributed" vertical="center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6" fillId="0" borderId="3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05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9" xfId="0" applyFont="1" applyBorder="1" applyAlignment="1">
      <alignment horizontal="distributed" vertical="center"/>
    </xf>
    <xf numFmtId="0" fontId="16" fillId="0" borderId="49" xfId="0" applyFont="1" applyBorder="1" applyAlignment="1">
      <alignment horizontal="right" vertical="center"/>
    </xf>
    <xf numFmtId="0" fontId="16" fillId="0" borderId="71" xfId="0" applyFont="1" applyBorder="1" applyAlignment="1">
      <alignment horizontal="right" vertical="center"/>
    </xf>
    <xf numFmtId="0" fontId="16" fillId="0" borderId="51" xfId="0" applyFont="1" applyBorder="1" applyAlignment="1">
      <alignment horizontal="right" vertical="center"/>
    </xf>
    <xf numFmtId="0" fontId="16" fillId="0" borderId="70" xfId="0" applyFont="1" applyBorder="1" applyAlignment="1">
      <alignment horizontal="right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38" fontId="37" fillId="0" borderId="7" xfId="1" quotePrefix="1" applyFont="1" applyBorder="1" applyAlignment="1">
      <alignment horizontal="right" vertical="center"/>
    </xf>
    <xf numFmtId="38" fontId="37" fillId="0" borderId="9" xfId="1" applyFont="1" applyBorder="1" applyAlignment="1">
      <alignment horizontal="right" vertical="center"/>
    </xf>
    <xf numFmtId="0" fontId="20" fillId="0" borderId="69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09" xfId="0" applyFont="1" applyBorder="1" applyAlignment="1">
      <alignment horizontal="left" vertical="center" wrapText="1"/>
    </xf>
    <xf numFmtId="0" fontId="20" fillId="0" borderId="105" xfId="0" applyFont="1" applyBorder="1" applyAlignment="1">
      <alignment horizontal="left" vertical="center" wrapText="1"/>
    </xf>
    <xf numFmtId="0" fontId="20" fillId="0" borderId="10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distributed" vertical="distributed"/>
    </xf>
    <xf numFmtId="0" fontId="6" fillId="0" borderId="50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49" xfId="0" applyFont="1" applyBorder="1" applyAlignment="1">
      <alignment horizontal="distributed" vertical="distributed"/>
    </xf>
    <xf numFmtId="0" fontId="6" fillId="0" borderId="104" xfId="0" applyFont="1" applyBorder="1" applyAlignment="1">
      <alignment horizontal="distributed" vertical="distributed"/>
    </xf>
    <xf numFmtId="0" fontId="6" fillId="0" borderId="105" xfId="0" applyFont="1" applyBorder="1" applyAlignment="1">
      <alignment horizontal="distributed" vertical="distributed"/>
    </xf>
    <xf numFmtId="0" fontId="6" fillId="0" borderId="107" xfId="0" applyFont="1" applyBorder="1" applyAlignment="1">
      <alignment horizontal="distributed" vertical="distributed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50" xfId="0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182" fontId="38" fillId="0" borderId="4" xfId="0" applyNumberFormat="1" applyFont="1" applyBorder="1" applyAlignment="1">
      <alignment horizontal="right" vertical="center"/>
    </xf>
    <xf numFmtId="182" fontId="38" fillId="0" borderId="0" xfId="0" applyNumberFormat="1" applyFont="1" applyAlignment="1">
      <alignment horizontal="right" vertical="center"/>
    </xf>
    <xf numFmtId="182" fontId="38" fillId="0" borderId="5" xfId="0" applyNumberFormat="1" applyFont="1" applyBorder="1" applyAlignment="1">
      <alignment horizontal="right" vertical="center"/>
    </xf>
    <xf numFmtId="182" fontId="38" fillId="0" borderId="6" xfId="0" applyNumberFormat="1" applyFont="1" applyBorder="1" applyAlignment="1">
      <alignment horizontal="right" vertical="center"/>
    </xf>
    <xf numFmtId="182" fontId="38" fillId="0" borderId="7" xfId="0" applyNumberFormat="1" applyFont="1" applyBorder="1" applyAlignment="1">
      <alignment horizontal="right" vertical="center"/>
    </xf>
    <xf numFmtId="182" fontId="38" fillId="0" borderId="8" xfId="0" applyNumberFormat="1" applyFont="1" applyBorder="1" applyAlignment="1">
      <alignment horizontal="right" vertical="center"/>
    </xf>
    <xf numFmtId="9" fontId="6" fillId="0" borderId="78" xfId="0" applyNumberFormat="1" applyFont="1" applyBorder="1" applyAlignment="1">
      <alignment horizontal="center" vertical="center"/>
    </xf>
    <xf numFmtId="9" fontId="6" fillId="0" borderId="79" xfId="0" applyNumberFormat="1" applyFont="1" applyBorder="1" applyAlignment="1">
      <alignment horizontal="center" vertical="center"/>
    </xf>
    <xf numFmtId="182" fontId="37" fillId="0" borderId="88" xfId="0" applyNumberFormat="1" applyFont="1" applyBorder="1" applyAlignment="1">
      <alignment horizontal="right" vertical="center"/>
    </xf>
    <xf numFmtId="182" fontId="37" fillId="0" borderId="92" xfId="0" applyNumberFormat="1" applyFont="1" applyBorder="1" applyAlignment="1">
      <alignment horizontal="right" vertical="center"/>
    </xf>
    <xf numFmtId="182" fontId="37" fillId="0" borderId="89" xfId="0" applyNumberFormat="1" applyFont="1" applyBorder="1" applyAlignment="1">
      <alignment horizontal="right" vertical="center"/>
    </xf>
    <xf numFmtId="182" fontId="37" fillId="0" borderId="79" xfId="0" applyNumberFormat="1" applyFont="1" applyBorder="1" applyAlignment="1">
      <alignment horizontal="right" vertical="center"/>
    </xf>
    <xf numFmtId="182" fontId="37" fillId="0" borderId="93" xfId="0" applyNumberFormat="1" applyFont="1" applyBorder="1" applyAlignment="1">
      <alignment horizontal="right" vertical="center"/>
    </xf>
    <xf numFmtId="182" fontId="37" fillId="0" borderId="100" xfId="0" applyNumberFormat="1" applyFont="1" applyBorder="1" applyAlignment="1">
      <alignment horizontal="right" vertical="center"/>
    </xf>
    <xf numFmtId="182" fontId="37" fillId="0" borderId="81" xfId="0" applyNumberFormat="1" applyFont="1" applyBorder="1" applyAlignment="1">
      <alignment horizontal="right" vertical="center"/>
    </xf>
    <xf numFmtId="182" fontId="37" fillId="0" borderId="101" xfId="0" applyNumberFormat="1" applyFont="1" applyBorder="1" applyAlignment="1">
      <alignment horizontal="right" vertical="center"/>
    </xf>
    <xf numFmtId="182" fontId="37" fillId="0" borderId="102" xfId="0" applyNumberFormat="1" applyFont="1" applyBorder="1" applyAlignment="1">
      <alignment horizontal="right" vertical="center"/>
    </xf>
    <xf numFmtId="182" fontId="37" fillId="0" borderId="82" xfId="0" applyNumberFormat="1" applyFont="1" applyBorder="1" applyAlignment="1">
      <alignment horizontal="right" vertical="center"/>
    </xf>
    <xf numFmtId="182" fontId="37" fillId="0" borderId="103" xfId="0" applyNumberFormat="1" applyFont="1" applyBorder="1" applyAlignment="1">
      <alignment horizontal="right" vertical="center"/>
    </xf>
    <xf numFmtId="182" fontId="37" fillId="0" borderId="80" xfId="0" applyNumberFormat="1" applyFont="1" applyBorder="1" applyAlignment="1">
      <alignment horizontal="right" vertical="center"/>
    </xf>
    <xf numFmtId="38" fontId="37" fillId="0" borderId="85" xfId="1" applyFont="1" applyBorder="1" applyAlignment="1">
      <alignment horizontal="right" vertical="center"/>
    </xf>
    <xf numFmtId="38" fontId="37" fillId="0" borderId="86" xfId="1" applyFont="1" applyBorder="1" applyAlignment="1">
      <alignment horizontal="right" vertical="center"/>
    </xf>
    <xf numFmtId="180" fontId="37" fillId="0" borderId="79" xfId="0" applyNumberFormat="1" applyFont="1" applyBorder="1" applyAlignment="1">
      <alignment horizontal="right" vertical="center"/>
    </xf>
    <xf numFmtId="180" fontId="6" fillId="0" borderId="79" xfId="0" applyNumberFormat="1" applyFont="1" applyBorder="1" applyAlignment="1">
      <alignment horizontal="center" vertical="center"/>
    </xf>
    <xf numFmtId="182" fontId="37" fillId="0" borderId="89" xfId="1" applyNumberFormat="1" applyFont="1" applyBorder="1" applyAlignment="1">
      <alignment horizontal="right" vertical="center"/>
    </xf>
    <xf numFmtId="182" fontId="37" fillId="0" borderId="79" xfId="1" applyNumberFormat="1" applyFont="1" applyBorder="1" applyAlignment="1">
      <alignment horizontal="right" vertical="center"/>
    </xf>
    <xf numFmtId="182" fontId="37" fillId="0" borderId="80" xfId="1" applyNumberFormat="1" applyFont="1" applyBorder="1" applyAlignment="1">
      <alignment horizontal="right" vertical="center"/>
    </xf>
    <xf numFmtId="0" fontId="6" fillId="0" borderId="6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184" fontId="37" fillId="0" borderId="85" xfId="0" applyNumberFormat="1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180" fontId="37" fillId="0" borderId="108" xfId="0" applyNumberFormat="1" applyFont="1" applyBorder="1" applyAlignment="1">
      <alignment horizontal="left" vertical="center"/>
    </xf>
    <xf numFmtId="180" fontId="37" fillId="0" borderId="109" xfId="0" applyNumberFormat="1" applyFont="1" applyBorder="1" applyAlignment="1">
      <alignment horizontal="left" vertical="center"/>
    </xf>
    <xf numFmtId="180" fontId="37" fillId="0" borderId="107" xfId="0" applyNumberFormat="1" applyFont="1" applyBorder="1" applyAlignment="1">
      <alignment horizontal="center" vertical="center"/>
    </xf>
    <xf numFmtId="180" fontId="37" fillId="0" borderId="108" xfId="0" applyNumberFormat="1" applyFont="1" applyBorder="1" applyAlignment="1">
      <alignment horizontal="center" vertical="center"/>
    </xf>
    <xf numFmtId="38" fontId="37" fillId="0" borderId="108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80" fontId="37" fillId="0" borderId="37" xfId="0" applyNumberFormat="1" applyFont="1" applyBorder="1" applyAlignment="1">
      <alignment horizontal="center" vertical="center"/>
    </xf>
    <xf numFmtId="180" fontId="37" fillId="0" borderId="46" xfId="0" applyNumberFormat="1" applyFont="1" applyBorder="1" applyAlignment="1">
      <alignment horizontal="center" vertical="center"/>
    </xf>
    <xf numFmtId="38" fontId="37" fillId="0" borderId="37" xfId="1" applyFont="1" applyBorder="1" applyAlignment="1">
      <alignment horizontal="right" vertical="center"/>
    </xf>
    <xf numFmtId="38" fontId="37" fillId="0" borderId="46" xfId="1" applyFont="1" applyBorder="1" applyAlignment="1">
      <alignment horizontal="right" vertical="center"/>
    </xf>
    <xf numFmtId="180" fontId="37" fillId="0" borderId="37" xfId="0" applyNumberFormat="1" applyFont="1" applyBorder="1" applyAlignment="1">
      <alignment horizontal="left" vertical="center"/>
    </xf>
    <xf numFmtId="180" fontId="37" fillId="0" borderId="71" xfId="0" applyNumberFormat="1" applyFont="1" applyBorder="1" applyAlignment="1">
      <alignment horizontal="left" vertical="center"/>
    </xf>
    <xf numFmtId="180" fontId="37" fillId="0" borderId="46" xfId="0" applyNumberFormat="1" applyFont="1" applyBorder="1" applyAlignment="1">
      <alignment horizontal="left" vertical="center"/>
    </xf>
    <xf numFmtId="180" fontId="37" fillId="0" borderId="70" xfId="0" applyNumberFormat="1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109" xfId="0" applyFont="1" applyBorder="1" applyAlignment="1">
      <alignment horizontal="left" vertical="center"/>
    </xf>
    <xf numFmtId="0" fontId="8" fillId="0" borderId="10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182" fontId="16" fillId="0" borderId="0" xfId="0" applyNumberFormat="1" applyFont="1" applyAlignment="1">
      <alignment horizontal="left" vertical="center"/>
    </xf>
    <xf numFmtId="182" fontId="16" fillId="0" borderId="5" xfId="0" applyNumberFormat="1" applyFont="1" applyBorder="1" applyAlignment="1">
      <alignment horizontal="left" vertical="center"/>
    </xf>
    <xf numFmtId="182" fontId="10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182" fontId="39" fillId="0" borderId="108" xfId="1" applyNumberFormat="1" applyFont="1" applyBorder="1" applyAlignment="1">
      <alignment horizontal="right" vertical="center"/>
    </xf>
    <xf numFmtId="182" fontId="39" fillId="0" borderId="110" xfId="1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44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81" fontId="16" fillId="0" borderId="0" xfId="0" applyNumberFormat="1" applyFont="1" applyAlignment="1">
      <alignment horizontal="left" vertical="center"/>
    </xf>
    <xf numFmtId="184" fontId="37" fillId="0" borderId="108" xfId="0" applyNumberFormat="1" applyFont="1" applyBorder="1" applyAlignment="1">
      <alignment horizontal="center" vertical="center"/>
    </xf>
    <xf numFmtId="184" fontId="37" fillId="0" borderId="37" xfId="0" applyNumberFormat="1" applyFont="1" applyBorder="1" applyAlignment="1">
      <alignment horizontal="center" vertical="center"/>
    </xf>
    <xf numFmtId="184" fontId="37" fillId="0" borderId="4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178" fontId="17" fillId="0" borderId="7" xfId="0" applyNumberFormat="1" applyFont="1" applyBorder="1" applyAlignment="1">
      <alignment horizontal="center" vertical="center"/>
    </xf>
    <xf numFmtId="178" fontId="21" fillId="0" borderId="2" xfId="0" quotePrefix="1" applyNumberFormat="1" applyFont="1" applyBorder="1" applyAlignment="1">
      <alignment horizontal="center" vertical="center"/>
    </xf>
    <xf numFmtId="178" fontId="21" fillId="0" borderId="0" xfId="0" quotePrefix="1" applyNumberFormat="1" applyFont="1" applyAlignment="1">
      <alignment horizontal="center" vertical="center"/>
    </xf>
    <xf numFmtId="178" fontId="21" fillId="0" borderId="7" xfId="0" quotePrefix="1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/>
    </xf>
    <xf numFmtId="178" fontId="17" fillId="0" borderId="8" xfId="0" applyNumberFormat="1" applyFont="1" applyBorder="1" applyAlignment="1">
      <alignment horizontal="center" vertical="center"/>
    </xf>
    <xf numFmtId="184" fontId="37" fillId="0" borderId="8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2" fontId="16" fillId="0" borderId="105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left"/>
    </xf>
    <xf numFmtId="182" fontId="37" fillId="0" borderId="111" xfId="0" applyNumberFormat="1" applyFont="1" applyBorder="1" applyAlignment="1">
      <alignment horizontal="righ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05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10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108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7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05" xfId="0" applyFont="1" applyBorder="1" applyAlignment="1" applyProtection="1">
      <alignment horizontal="left" vertical="center"/>
      <protection locked="0"/>
    </xf>
    <xf numFmtId="0" fontId="10" fillId="0" borderId="106" xfId="0" applyFont="1" applyBorder="1" applyAlignment="1" applyProtection="1">
      <alignment horizontal="left" vertical="center"/>
      <protection locked="0"/>
    </xf>
    <xf numFmtId="178" fontId="17" fillId="0" borderId="2" xfId="0" applyNumberFormat="1" applyFont="1" applyBorder="1" applyAlignment="1" applyProtection="1">
      <alignment horizontal="center" vertical="center"/>
      <protection locked="0"/>
    </xf>
    <xf numFmtId="178" fontId="17" fillId="0" borderId="0" xfId="0" applyNumberFormat="1" applyFont="1" applyAlignment="1" applyProtection="1">
      <alignment horizontal="center" vertical="center"/>
      <protection locked="0"/>
    </xf>
    <xf numFmtId="178" fontId="17" fillId="0" borderId="7" xfId="0" applyNumberFormat="1" applyFont="1" applyBorder="1" applyAlignment="1" applyProtection="1">
      <alignment horizontal="center" vertical="center"/>
      <protection locked="0"/>
    </xf>
    <xf numFmtId="38" fontId="37" fillId="0" borderId="105" xfId="1" applyFont="1" applyBorder="1" applyAlignment="1" applyProtection="1">
      <alignment horizontal="right" vertical="center"/>
      <protection locked="0"/>
    </xf>
    <xf numFmtId="38" fontId="37" fillId="0" borderId="76" xfId="1" applyFont="1" applyBorder="1" applyAlignment="1" applyProtection="1">
      <alignment horizontal="right" vertical="center"/>
      <protection locked="0"/>
    </xf>
    <xf numFmtId="182" fontId="16" fillId="0" borderId="0" xfId="0" applyNumberFormat="1" applyFont="1" applyAlignment="1" applyProtection="1">
      <alignment horizontal="left" vertical="center"/>
      <protection locked="0"/>
    </xf>
    <xf numFmtId="182" fontId="16" fillId="0" borderId="5" xfId="0" applyNumberFormat="1" applyFont="1" applyBorder="1" applyAlignment="1" applyProtection="1">
      <alignment horizontal="left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181" fontId="16" fillId="0" borderId="0" xfId="0" applyNumberFormat="1" applyFont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182" fontId="37" fillId="0" borderId="69" xfId="0" applyNumberFormat="1" applyFont="1" applyBorder="1" applyAlignment="1" applyProtection="1">
      <alignment horizontal="left" vertical="center" wrapText="1"/>
      <protection locked="0"/>
    </xf>
    <xf numFmtId="182" fontId="37" fillId="0" borderId="2" xfId="0" applyNumberFormat="1" applyFont="1" applyBorder="1" applyAlignment="1" applyProtection="1">
      <alignment horizontal="left" vertical="center" wrapText="1"/>
      <protection locked="0"/>
    </xf>
    <xf numFmtId="182" fontId="37" fillId="0" borderId="3" xfId="0" applyNumberFormat="1" applyFont="1" applyBorder="1" applyAlignment="1" applyProtection="1">
      <alignment horizontal="left" vertical="center" wrapText="1"/>
      <protection locked="0"/>
    </xf>
    <xf numFmtId="182" fontId="37" fillId="0" borderId="71" xfId="0" applyNumberFormat="1" applyFont="1" applyBorder="1" applyAlignment="1" applyProtection="1">
      <alignment horizontal="left" vertical="center" wrapText="1"/>
      <protection locked="0"/>
    </xf>
    <xf numFmtId="182" fontId="37" fillId="0" borderId="0" xfId="0" applyNumberFormat="1" applyFont="1" applyAlignment="1" applyProtection="1">
      <alignment horizontal="left" vertical="center" wrapText="1"/>
      <protection locked="0"/>
    </xf>
    <xf numFmtId="182" fontId="37" fillId="0" borderId="5" xfId="0" applyNumberFormat="1" applyFont="1" applyBorder="1" applyAlignment="1" applyProtection="1">
      <alignment horizontal="left" vertical="center" wrapText="1"/>
      <protection locked="0"/>
    </xf>
    <xf numFmtId="182" fontId="37" fillId="0" borderId="70" xfId="0" applyNumberFormat="1" applyFont="1" applyBorder="1" applyAlignment="1" applyProtection="1">
      <alignment horizontal="left" vertical="center" wrapText="1"/>
      <protection locked="0"/>
    </xf>
    <xf numFmtId="182" fontId="37" fillId="0" borderId="7" xfId="0" applyNumberFormat="1" applyFont="1" applyBorder="1" applyAlignment="1" applyProtection="1">
      <alignment horizontal="left" vertical="center" wrapText="1"/>
      <protection locked="0"/>
    </xf>
    <xf numFmtId="182" fontId="37" fillId="0" borderId="8" xfId="0" applyNumberFormat="1" applyFont="1" applyBorder="1" applyAlignment="1" applyProtection="1">
      <alignment horizontal="left" vertical="center" wrapText="1"/>
      <protection locked="0"/>
    </xf>
    <xf numFmtId="178" fontId="17" fillId="0" borderId="3" xfId="0" applyNumberFormat="1" applyFont="1" applyBorder="1" applyAlignment="1" applyProtection="1">
      <alignment horizontal="center" vertical="center"/>
      <protection locked="0"/>
    </xf>
    <xf numFmtId="178" fontId="17" fillId="0" borderId="5" xfId="0" applyNumberFormat="1" applyFont="1" applyBorder="1" applyAlignment="1" applyProtection="1">
      <alignment horizontal="center" vertical="center"/>
      <protection locked="0"/>
    </xf>
    <xf numFmtId="178" fontId="17" fillId="0" borderId="8" xfId="0" applyNumberFormat="1" applyFont="1" applyBorder="1" applyAlignment="1" applyProtection="1">
      <alignment horizontal="center" vertical="center"/>
      <protection locked="0"/>
    </xf>
    <xf numFmtId="182" fontId="16" fillId="0" borderId="105" xfId="0" applyNumberFormat="1" applyFont="1" applyBorder="1" applyAlignment="1" applyProtection="1">
      <alignment horizontal="left" vertical="center"/>
      <protection locked="0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38" fontId="37" fillId="0" borderId="7" xfId="1" quotePrefix="1" applyFont="1" applyBorder="1" applyAlignment="1" applyProtection="1">
      <alignment horizontal="right" vertical="center"/>
      <protection locked="0"/>
    </xf>
    <xf numFmtId="38" fontId="37" fillId="0" borderId="7" xfId="1" applyFont="1" applyBorder="1" applyAlignment="1" applyProtection="1">
      <alignment horizontal="right" vertical="center"/>
      <protection locked="0"/>
    </xf>
    <xf numFmtId="38" fontId="37" fillId="0" borderId="9" xfId="1" applyFont="1" applyBorder="1" applyAlignment="1" applyProtection="1">
      <alignment horizontal="right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184" fontId="37" fillId="0" borderId="108" xfId="0" applyNumberFormat="1" applyFont="1" applyBorder="1" applyAlignment="1" applyProtection="1">
      <alignment horizontal="center" vertical="center"/>
      <protection locked="0"/>
    </xf>
    <xf numFmtId="184" fontId="37" fillId="0" borderId="85" xfId="0" applyNumberFormat="1" applyFont="1" applyBorder="1" applyAlignment="1" applyProtection="1">
      <alignment horizontal="center" vertical="center"/>
      <protection locked="0"/>
    </xf>
    <xf numFmtId="180" fontId="37" fillId="0" borderId="108" xfId="0" applyNumberFormat="1" applyFont="1" applyBorder="1" applyAlignment="1" applyProtection="1">
      <alignment horizontal="left" vertical="center"/>
      <protection locked="0"/>
    </xf>
    <xf numFmtId="180" fontId="37" fillId="0" borderId="109" xfId="0" applyNumberFormat="1" applyFont="1" applyBorder="1" applyAlignment="1" applyProtection="1">
      <alignment horizontal="left" vertical="center"/>
      <protection locked="0"/>
    </xf>
    <xf numFmtId="180" fontId="37" fillId="0" borderId="85" xfId="0" applyNumberFormat="1" applyFont="1" applyBorder="1" applyAlignment="1" applyProtection="1">
      <alignment horizontal="left" vertical="center"/>
      <protection locked="0"/>
    </xf>
    <xf numFmtId="180" fontId="37" fillId="0" borderId="88" xfId="0" applyNumberFormat="1" applyFont="1" applyBorder="1" applyAlignment="1" applyProtection="1">
      <alignment horizontal="left" vertical="center"/>
      <protection locked="0"/>
    </xf>
    <xf numFmtId="180" fontId="37" fillId="0" borderId="105" xfId="0" applyNumberFormat="1" applyFont="1" applyBorder="1" applyAlignment="1" applyProtection="1">
      <alignment horizontal="center" vertical="center"/>
      <protection locked="0"/>
    </xf>
    <xf numFmtId="180" fontId="37" fillId="0" borderId="76" xfId="0" applyNumberFormat="1" applyFont="1" applyBorder="1" applyAlignment="1" applyProtection="1">
      <alignment horizontal="center" vertical="center"/>
      <protection locked="0"/>
    </xf>
    <xf numFmtId="38" fontId="37" fillId="0" borderId="108" xfId="1" applyFont="1" applyBorder="1" applyAlignment="1" applyProtection="1">
      <alignment horizontal="right" vertical="center"/>
      <protection locked="0"/>
    </xf>
    <xf numFmtId="38" fontId="37" fillId="0" borderId="85" xfId="1" applyFont="1" applyBorder="1" applyAlignment="1" applyProtection="1">
      <alignment horizontal="right" vertical="center"/>
      <protection locked="0"/>
    </xf>
    <xf numFmtId="180" fontId="37" fillId="0" borderId="108" xfId="0" applyNumberFormat="1" applyFont="1" applyBorder="1" applyAlignment="1" applyProtection="1">
      <alignment horizontal="center" vertical="center"/>
      <protection locked="0"/>
    </xf>
    <xf numFmtId="180" fontId="37" fillId="0" borderId="85" xfId="0" applyNumberFormat="1" applyFont="1" applyBorder="1" applyAlignment="1" applyProtection="1">
      <alignment horizontal="center" vertical="center"/>
      <protection locked="0"/>
    </xf>
    <xf numFmtId="180" fontId="37" fillId="0" borderId="105" xfId="0" applyNumberFormat="1" applyFont="1" applyBorder="1" applyAlignment="1" applyProtection="1">
      <alignment horizontal="right" vertical="center"/>
      <protection locked="0"/>
    </xf>
    <xf numFmtId="180" fontId="37" fillId="0" borderId="76" xfId="0" applyNumberFormat="1" applyFont="1" applyBorder="1" applyAlignment="1" applyProtection="1">
      <alignment horizontal="right" vertical="center"/>
      <protection locked="0"/>
    </xf>
    <xf numFmtId="182" fontId="37" fillId="0" borderId="109" xfId="1" applyNumberFormat="1" applyFont="1" applyBorder="1" applyAlignment="1" applyProtection="1">
      <alignment horizontal="right" vertical="center"/>
      <protection locked="0"/>
    </xf>
    <xf numFmtId="182" fontId="37" fillId="0" borderId="105" xfId="1" applyNumberFormat="1" applyFont="1" applyBorder="1" applyAlignment="1" applyProtection="1">
      <alignment horizontal="right" vertical="center"/>
      <protection locked="0"/>
    </xf>
    <xf numFmtId="182" fontId="37" fillId="0" borderId="106" xfId="1" applyNumberFormat="1" applyFont="1" applyBorder="1" applyAlignment="1" applyProtection="1">
      <alignment horizontal="right" vertical="center"/>
      <protection locked="0"/>
    </xf>
    <xf numFmtId="182" fontId="37" fillId="0" borderId="88" xfId="1" applyNumberFormat="1" applyFont="1" applyBorder="1" applyAlignment="1" applyProtection="1">
      <alignment horizontal="right" vertical="center"/>
      <protection locked="0"/>
    </xf>
    <xf numFmtId="182" fontId="37" fillId="0" borderId="76" xfId="1" applyNumberFormat="1" applyFont="1" applyBorder="1" applyAlignment="1" applyProtection="1">
      <alignment horizontal="right" vertical="center"/>
      <protection locked="0"/>
    </xf>
    <xf numFmtId="182" fontId="37" fillId="0" borderId="77" xfId="1" applyNumberFormat="1" applyFont="1" applyBorder="1" applyAlignment="1" applyProtection="1">
      <alignment horizontal="right" vertical="center"/>
      <protection locked="0"/>
    </xf>
    <xf numFmtId="184" fontId="37" fillId="0" borderId="37" xfId="0" applyNumberFormat="1" applyFont="1" applyBorder="1" applyAlignment="1" applyProtection="1">
      <alignment horizontal="center" vertical="center"/>
      <protection locked="0"/>
    </xf>
    <xf numFmtId="184" fontId="37" fillId="0" borderId="46" xfId="0" applyNumberFormat="1" applyFont="1" applyBorder="1" applyAlignment="1" applyProtection="1">
      <alignment horizontal="center" vertical="center"/>
      <protection locked="0"/>
    </xf>
    <xf numFmtId="180" fontId="37" fillId="0" borderId="37" xfId="0" applyNumberFormat="1" applyFont="1" applyBorder="1" applyAlignment="1" applyProtection="1">
      <alignment horizontal="left" vertical="center"/>
      <protection locked="0"/>
    </xf>
    <xf numFmtId="180" fontId="37" fillId="0" borderId="71" xfId="0" applyNumberFormat="1" applyFont="1" applyBorder="1" applyAlignment="1" applyProtection="1">
      <alignment horizontal="left" vertical="center"/>
      <protection locked="0"/>
    </xf>
    <xf numFmtId="180" fontId="37" fillId="0" borderId="46" xfId="0" applyNumberFormat="1" applyFont="1" applyBorder="1" applyAlignment="1" applyProtection="1">
      <alignment horizontal="left" vertical="center"/>
      <protection locked="0"/>
    </xf>
    <xf numFmtId="180" fontId="37" fillId="0" borderId="70" xfId="0" applyNumberFormat="1" applyFont="1" applyBorder="1" applyAlignment="1" applyProtection="1">
      <alignment horizontal="left" vertical="center"/>
      <protection locked="0"/>
    </xf>
    <xf numFmtId="180" fontId="37" fillId="0" borderId="0" xfId="0" applyNumberFormat="1" applyFont="1" applyAlignment="1" applyProtection="1">
      <alignment horizontal="center" vertical="center"/>
      <protection locked="0"/>
    </xf>
    <xf numFmtId="180" fontId="37" fillId="0" borderId="7" xfId="0" applyNumberFormat="1" applyFont="1" applyBorder="1" applyAlignment="1" applyProtection="1">
      <alignment horizontal="center" vertical="center"/>
      <protection locked="0"/>
    </xf>
    <xf numFmtId="38" fontId="37" fillId="0" borderId="37" xfId="1" applyFont="1" applyBorder="1" applyAlignment="1" applyProtection="1">
      <alignment horizontal="right" vertical="center"/>
      <protection locked="0"/>
    </xf>
    <xf numFmtId="38" fontId="37" fillId="0" borderId="46" xfId="1" applyFont="1" applyBorder="1" applyAlignment="1" applyProtection="1">
      <alignment horizontal="right" vertical="center"/>
      <protection locked="0"/>
    </xf>
    <xf numFmtId="180" fontId="37" fillId="0" borderId="37" xfId="0" applyNumberFormat="1" applyFont="1" applyBorder="1" applyAlignment="1" applyProtection="1">
      <alignment horizontal="center" vertical="center"/>
      <protection locked="0"/>
    </xf>
    <xf numFmtId="180" fontId="37" fillId="0" borderId="46" xfId="0" applyNumberFormat="1" applyFont="1" applyBorder="1" applyAlignment="1" applyProtection="1">
      <alignment horizontal="center" vertical="center"/>
      <protection locked="0"/>
    </xf>
    <xf numFmtId="180" fontId="37" fillId="0" borderId="0" xfId="0" applyNumberFormat="1" applyFont="1" applyAlignment="1" applyProtection="1">
      <alignment horizontal="right" vertical="center"/>
      <protection locked="0"/>
    </xf>
    <xf numFmtId="180" fontId="37" fillId="0" borderId="7" xfId="0" applyNumberFormat="1" applyFont="1" applyBorder="1" applyAlignment="1" applyProtection="1">
      <alignment horizontal="right" vertical="center"/>
      <protection locked="0"/>
    </xf>
    <xf numFmtId="182" fontId="37" fillId="0" borderId="71" xfId="1" applyNumberFormat="1" applyFont="1" applyBorder="1" applyAlignment="1" applyProtection="1">
      <alignment horizontal="right" vertical="center"/>
      <protection locked="0"/>
    </xf>
    <xf numFmtId="182" fontId="37" fillId="0" borderId="0" xfId="1" applyNumberFormat="1" applyFont="1" applyBorder="1" applyAlignment="1" applyProtection="1">
      <alignment horizontal="right" vertical="center"/>
      <protection locked="0"/>
    </xf>
    <xf numFmtId="182" fontId="37" fillId="0" borderId="5" xfId="1" applyNumberFormat="1" applyFont="1" applyBorder="1" applyAlignment="1" applyProtection="1">
      <alignment horizontal="right" vertical="center"/>
      <protection locked="0"/>
    </xf>
    <xf numFmtId="182" fontId="37" fillId="0" borderId="70" xfId="1" applyNumberFormat="1" applyFont="1" applyBorder="1" applyAlignment="1" applyProtection="1">
      <alignment horizontal="right" vertical="center"/>
      <protection locked="0"/>
    </xf>
    <xf numFmtId="182" fontId="37" fillId="0" borderId="7" xfId="1" applyNumberFormat="1" applyFont="1" applyBorder="1" applyAlignment="1" applyProtection="1">
      <alignment horizontal="right" vertical="center"/>
      <protection locked="0"/>
    </xf>
    <xf numFmtId="182" fontId="37" fillId="0" borderId="8" xfId="1" applyNumberFormat="1" applyFont="1" applyBorder="1" applyAlignment="1" applyProtection="1">
      <alignment horizontal="right" vertical="center"/>
      <protection locked="0"/>
    </xf>
    <xf numFmtId="182" fontId="37" fillId="0" borderId="108" xfId="1" applyNumberFormat="1" applyFont="1" applyBorder="1" applyAlignment="1" applyProtection="1">
      <alignment horizontal="right" vertical="center"/>
      <protection locked="0"/>
    </xf>
    <xf numFmtId="182" fontId="37" fillId="0" borderId="85" xfId="1" applyNumberFormat="1" applyFont="1" applyBorder="1" applyAlignment="1" applyProtection="1">
      <alignment horizontal="right" vertical="center"/>
      <protection locked="0"/>
    </xf>
    <xf numFmtId="182" fontId="37" fillId="0" borderId="105" xfId="0" applyNumberFormat="1" applyFont="1" applyBorder="1" applyAlignment="1" applyProtection="1">
      <alignment horizontal="right" vertical="center"/>
      <protection locked="0"/>
    </xf>
    <xf numFmtId="182" fontId="37" fillId="0" borderId="106" xfId="0" applyNumberFormat="1" applyFont="1" applyBorder="1" applyAlignment="1" applyProtection="1">
      <alignment horizontal="right" vertical="center"/>
      <protection locked="0"/>
    </xf>
    <xf numFmtId="182" fontId="37" fillId="0" borderId="76" xfId="0" applyNumberFormat="1" applyFont="1" applyBorder="1" applyAlignment="1" applyProtection="1">
      <alignment horizontal="right" vertical="center"/>
      <protection locked="0"/>
    </xf>
    <xf numFmtId="182" fontId="37" fillId="0" borderId="77" xfId="0" applyNumberFormat="1" applyFont="1" applyBorder="1" applyAlignment="1" applyProtection="1">
      <alignment horizontal="right" vertical="center"/>
      <protection locked="0"/>
    </xf>
    <xf numFmtId="182" fontId="37" fillId="0" borderId="85" xfId="0" applyNumberFormat="1" applyFont="1" applyBorder="1" applyAlignment="1" applyProtection="1">
      <alignment horizontal="right" vertical="center"/>
      <protection locked="0"/>
    </xf>
    <xf numFmtId="9" fontId="6" fillId="0" borderId="4" xfId="0" applyNumberFormat="1" applyFont="1" applyBorder="1" applyAlignment="1" applyProtection="1">
      <alignment horizontal="center" vertical="center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9" fontId="6" fillId="0" borderId="6" xfId="0" applyNumberFormat="1" applyFont="1" applyBorder="1" applyAlignment="1" applyProtection="1">
      <alignment horizontal="center" vertical="center"/>
      <protection locked="0"/>
    </xf>
    <xf numFmtId="9" fontId="6" fillId="0" borderId="7" xfId="0" applyNumberFormat="1" applyFont="1" applyBorder="1" applyAlignment="1" applyProtection="1">
      <alignment horizontal="center" vertical="center"/>
      <protection locked="0"/>
    </xf>
    <xf numFmtId="182" fontId="37" fillId="0" borderId="37" xfId="0" applyNumberFormat="1" applyFont="1" applyBorder="1" applyAlignment="1" applyProtection="1">
      <alignment horizontal="right" vertical="center"/>
      <protection locked="0"/>
    </xf>
    <xf numFmtId="182" fontId="37" fillId="0" borderId="46" xfId="0" applyNumberFormat="1" applyFont="1" applyBorder="1" applyAlignment="1" applyProtection="1">
      <alignment horizontal="right" vertical="center"/>
      <protection locked="0"/>
    </xf>
    <xf numFmtId="182" fontId="37" fillId="0" borderId="0" xfId="0" applyNumberFormat="1" applyFont="1" applyAlignment="1" applyProtection="1">
      <alignment horizontal="right" vertical="center"/>
      <protection locked="0"/>
    </xf>
    <xf numFmtId="182" fontId="37" fillId="0" borderId="5" xfId="0" applyNumberFormat="1" applyFont="1" applyBorder="1" applyAlignment="1" applyProtection="1">
      <alignment horizontal="right" vertical="center"/>
      <protection locked="0"/>
    </xf>
    <xf numFmtId="182" fontId="37" fillId="0" borderId="7" xfId="0" applyNumberFormat="1" applyFont="1" applyBorder="1" applyAlignment="1" applyProtection="1">
      <alignment horizontal="right" vertical="center"/>
      <protection locked="0"/>
    </xf>
    <xf numFmtId="182" fontId="37" fillId="0" borderId="8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82" fontId="38" fillId="0" borderId="4" xfId="0" applyNumberFormat="1" applyFont="1" applyBorder="1" applyAlignment="1" applyProtection="1">
      <alignment horizontal="right" vertical="center"/>
      <protection locked="0"/>
    </xf>
    <xf numFmtId="182" fontId="38" fillId="0" borderId="0" xfId="0" applyNumberFormat="1" applyFont="1" applyAlignment="1" applyProtection="1">
      <alignment horizontal="right" vertical="center"/>
      <protection locked="0"/>
    </xf>
    <xf numFmtId="182" fontId="38" fillId="0" borderId="5" xfId="0" applyNumberFormat="1" applyFont="1" applyBorder="1" applyAlignment="1" applyProtection="1">
      <alignment horizontal="right" vertical="center"/>
      <protection locked="0"/>
    </xf>
    <xf numFmtId="182" fontId="38" fillId="0" borderId="6" xfId="0" applyNumberFormat="1" applyFont="1" applyBorder="1" applyAlignment="1" applyProtection="1">
      <alignment horizontal="right" vertical="center"/>
      <protection locked="0"/>
    </xf>
    <xf numFmtId="182" fontId="38" fillId="0" borderId="7" xfId="0" applyNumberFormat="1" applyFont="1" applyBorder="1" applyAlignment="1" applyProtection="1">
      <alignment horizontal="right" vertical="center"/>
      <protection locked="0"/>
    </xf>
    <xf numFmtId="182" fontId="38" fillId="0" borderId="8" xfId="0" applyNumberFormat="1" applyFont="1" applyBorder="1" applyAlignment="1" applyProtection="1">
      <alignment horizontal="right" vertical="center"/>
      <protection locked="0"/>
    </xf>
    <xf numFmtId="180" fontId="37" fillId="0" borderId="107" xfId="0" applyNumberFormat="1" applyFont="1" applyBorder="1" applyAlignment="1" applyProtection="1">
      <alignment horizontal="center" vertical="center"/>
      <protection locked="0"/>
    </xf>
    <xf numFmtId="180" fontId="37" fillId="0" borderId="92" xfId="0" applyNumberFormat="1" applyFont="1" applyBorder="1" applyAlignment="1" applyProtection="1">
      <alignment horizontal="center" vertical="center"/>
      <protection locked="0"/>
    </xf>
    <xf numFmtId="180" fontId="39" fillId="0" borderId="107" xfId="0" applyNumberFormat="1" applyFont="1" applyBorder="1" applyAlignment="1" applyProtection="1">
      <alignment horizontal="center" vertical="center"/>
      <protection locked="0"/>
    </xf>
    <xf numFmtId="180" fontId="39" fillId="0" borderId="92" xfId="0" applyNumberFormat="1" applyFont="1" applyBorder="1" applyAlignment="1" applyProtection="1">
      <alignment horizontal="center" vertical="center"/>
      <protection locked="0"/>
    </xf>
    <xf numFmtId="182" fontId="39" fillId="0" borderId="108" xfId="1" applyNumberFormat="1" applyFont="1" applyBorder="1" applyAlignment="1" applyProtection="1">
      <alignment horizontal="right" vertical="center"/>
      <protection locked="0"/>
    </xf>
    <xf numFmtId="182" fontId="39" fillId="0" borderId="85" xfId="1" applyNumberFormat="1" applyFont="1" applyBorder="1" applyAlignment="1" applyProtection="1">
      <alignment horizontal="right" vertical="center"/>
      <protection locked="0"/>
    </xf>
    <xf numFmtId="182" fontId="39" fillId="0" borderId="107" xfId="1" applyNumberFormat="1" applyFont="1" applyBorder="1" applyAlignment="1" applyProtection="1">
      <alignment horizontal="right" vertical="center"/>
      <protection locked="0"/>
    </xf>
    <xf numFmtId="182" fontId="39" fillId="0" borderId="110" xfId="1" applyNumberFormat="1" applyFont="1" applyBorder="1" applyAlignment="1" applyProtection="1">
      <alignment horizontal="right" vertical="center"/>
      <protection locked="0"/>
    </xf>
    <xf numFmtId="182" fontId="39" fillId="0" borderId="92" xfId="1" applyNumberFormat="1" applyFont="1" applyBorder="1" applyAlignment="1" applyProtection="1">
      <alignment horizontal="right" vertical="center"/>
      <protection locked="0"/>
    </xf>
    <xf numFmtId="182" fontId="39" fillId="0" borderId="97" xfId="1" applyNumberFormat="1" applyFont="1" applyBorder="1" applyAlignment="1" applyProtection="1">
      <alignment horizontal="right" vertical="center"/>
      <protection locked="0"/>
    </xf>
    <xf numFmtId="180" fontId="39" fillId="0" borderId="109" xfId="0" applyNumberFormat="1" applyFont="1" applyBorder="1" applyAlignment="1" applyProtection="1">
      <alignment horizontal="center" vertical="center"/>
      <protection locked="0"/>
    </xf>
    <xf numFmtId="180" fontId="39" fillId="0" borderId="88" xfId="0" applyNumberFormat="1" applyFont="1" applyBorder="1" applyAlignment="1" applyProtection="1">
      <alignment horizontal="center" vertical="center"/>
      <protection locked="0"/>
    </xf>
    <xf numFmtId="180" fontId="39" fillId="0" borderId="105" xfId="0" applyNumberFormat="1" applyFont="1" applyBorder="1" applyAlignment="1" applyProtection="1">
      <alignment horizontal="center" vertical="center"/>
      <protection locked="0"/>
    </xf>
    <xf numFmtId="180" fontId="39" fillId="0" borderId="76" xfId="0" applyNumberFormat="1" applyFont="1" applyBorder="1" applyAlignment="1" applyProtection="1">
      <alignment horizontal="center" vertical="center"/>
      <protection locked="0"/>
    </xf>
    <xf numFmtId="180" fontId="39" fillId="0" borderId="104" xfId="0" applyNumberFormat="1" applyFont="1" applyBorder="1" applyAlignment="1" applyProtection="1">
      <alignment horizontal="center" vertical="center"/>
      <protection locked="0"/>
    </xf>
    <xf numFmtId="180" fontId="39" fillId="0" borderId="75" xfId="0" applyNumberFormat="1" applyFont="1" applyBorder="1" applyAlignment="1" applyProtection="1">
      <alignment horizontal="center" vertical="center"/>
      <protection locked="0"/>
    </xf>
    <xf numFmtId="182" fontId="39" fillId="0" borderId="37" xfId="1" applyNumberFormat="1" applyFont="1" applyBorder="1" applyAlignment="1" applyProtection="1">
      <alignment horizontal="right" vertical="center"/>
      <protection locked="0"/>
    </xf>
    <xf numFmtId="182" fontId="39" fillId="0" borderId="46" xfId="1" applyNumberFormat="1" applyFont="1" applyBorder="1" applyAlignment="1" applyProtection="1">
      <alignment horizontal="right" vertical="center"/>
      <protection locked="0"/>
    </xf>
    <xf numFmtId="182" fontId="39" fillId="0" borderId="49" xfId="1" applyNumberFormat="1" applyFont="1" applyBorder="1" applyAlignment="1" applyProtection="1">
      <alignment horizontal="right" vertical="center"/>
      <protection locked="0"/>
    </xf>
    <xf numFmtId="182" fontId="39" fillId="0" borderId="52" xfId="1" applyNumberFormat="1" applyFont="1" applyBorder="1" applyAlignment="1" applyProtection="1">
      <alignment horizontal="right" vertical="center"/>
      <protection locked="0"/>
    </xf>
    <xf numFmtId="182" fontId="39" fillId="0" borderId="51" xfId="1" applyNumberFormat="1" applyFont="1" applyBorder="1" applyAlignment="1" applyProtection="1">
      <alignment horizontal="right" vertical="center"/>
      <protection locked="0"/>
    </xf>
    <xf numFmtId="182" fontId="39" fillId="0" borderId="47" xfId="1" applyNumberFormat="1" applyFont="1" applyBorder="1" applyAlignment="1" applyProtection="1">
      <alignment horizontal="right" vertical="center"/>
      <protection locked="0"/>
    </xf>
    <xf numFmtId="182" fontId="37" fillId="0" borderId="107" xfId="1" applyNumberFormat="1" applyFont="1" applyBorder="1" applyAlignment="1" applyProtection="1">
      <alignment horizontal="right" vertical="center"/>
      <protection locked="0"/>
    </xf>
    <xf numFmtId="182" fontId="37" fillId="0" borderId="92" xfId="1" applyNumberFormat="1" applyFont="1" applyBorder="1" applyAlignment="1" applyProtection="1">
      <alignment horizontal="right" vertical="center"/>
      <protection locked="0"/>
    </xf>
    <xf numFmtId="38" fontId="37" fillId="0" borderId="86" xfId="1" applyFont="1" applyBorder="1" applyAlignment="1" applyProtection="1">
      <alignment horizontal="right" vertical="center"/>
      <protection locked="0"/>
    </xf>
    <xf numFmtId="180" fontId="37" fillId="0" borderId="79" xfId="0" applyNumberFormat="1" applyFont="1" applyBorder="1" applyAlignment="1" applyProtection="1">
      <alignment horizontal="right" vertical="center"/>
      <protection locked="0"/>
    </xf>
    <xf numFmtId="182" fontId="37" fillId="0" borderId="89" xfId="1" applyNumberFormat="1" applyFont="1" applyBorder="1" applyAlignment="1" applyProtection="1">
      <alignment horizontal="right" vertical="center"/>
      <protection locked="0"/>
    </xf>
    <xf numFmtId="182" fontId="37" fillId="0" borderId="79" xfId="1" applyNumberFormat="1" applyFont="1" applyBorder="1" applyAlignment="1" applyProtection="1">
      <alignment horizontal="right" vertical="center"/>
      <protection locked="0"/>
    </xf>
    <xf numFmtId="182" fontId="37" fillId="0" borderId="80" xfId="1" applyNumberFormat="1" applyFont="1" applyBorder="1" applyAlignment="1" applyProtection="1">
      <alignment horizontal="right" vertical="center"/>
      <protection locked="0"/>
    </xf>
    <xf numFmtId="184" fontId="37" fillId="0" borderId="86" xfId="0" applyNumberFormat="1" applyFont="1" applyBorder="1" applyAlignment="1" applyProtection="1">
      <alignment horizontal="center" vertical="center"/>
      <protection locked="0"/>
    </xf>
    <xf numFmtId="180" fontId="37" fillId="0" borderId="86" xfId="0" applyNumberFormat="1" applyFont="1" applyBorder="1" applyAlignment="1" applyProtection="1">
      <alignment horizontal="left" vertical="center"/>
      <protection locked="0"/>
    </xf>
    <xf numFmtId="180" fontId="37" fillId="0" borderId="89" xfId="0" applyNumberFormat="1" applyFont="1" applyBorder="1" applyAlignment="1" applyProtection="1">
      <alignment horizontal="left" vertical="center"/>
      <protection locked="0"/>
    </xf>
    <xf numFmtId="180" fontId="37" fillId="0" borderId="93" xfId="0" applyNumberFormat="1" applyFont="1" applyBorder="1" applyAlignment="1" applyProtection="1">
      <alignment horizontal="center" vertical="center"/>
      <protection locked="0"/>
    </xf>
    <xf numFmtId="180" fontId="37" fillId="0" borderId="86" xfId="0" applyNumberFormat="1" applyFont="1" applyBorder="1" applyAlignment="1" applyProtection="1">
      <alignment horizontal="center" vertical="center"/>
      <protection locked="0"/>
    </xf>
    <xf numFmtId="182" fontId="37" fillId="0" borderId="88" xfId="0" applyNumberFormat="1" applyFont="1" applyBorder="1" applyAlignment="1" applyProtection="1">
      <alignment horizontal="right" vertical="center"/>
      <protection locked="0"/>
    </xf>
    <xf numFmtId="182" fontId="37" fillId="0" borderId="92" xfId="0" applyNumberFormat="1" applyFont="1" applyBorder="1" applyAlignment="1" applyProtection="1">
      <alignment horizontal="right" vertical="center"/>
      <protection locked="0"/>
    </xf>
    <xf numFmtId="9" fontId="6" fillId="0" borderId="75" xfId="0" applyNumberFormat="1" applyFont="1" applyBorder="1" applyAlignment="1" applyProtection="1">
      <alignment horizontal="center" vertical="center"/>
      <protection locked="0"/>
    </xf>
    <xf numFmtId="9" fontId="6" fillId="0" borderId="76" xfId="0" applyNumberFormat="1" applyFont="1" applyBorder="1" applyAlignment="1" applyProtection="1">
      <alignment horizontal="center" vertical="center"/>
      <protection locked="0"/>
    </xf>
    <xf numFmtId="9" fontId="6" fillId="0" borderId="78" xfId="0" applyNumberFormat="1" applyFont="1" applyBorder="1" applyAlignment="1" applyProtection="1">
      <alignment horizontal="center" vertical="center"/>
      <protection locked="0"/>
    </xf>
    <xf numFmtId="9" fontId="6" fillId="0" borderId="79" xfId="0" applyNumberFormat="1" applyFont="1" applyBorder="1" applyAlignment="1" applyProtection="1">
      <alignment horizontal="center" vertical="center"/>
      <protection locked="0"/>
    </xf>
    <xf numFmtId="182" fontId="37" fillId="0" borderId="89" xfId="0" applyNumberFormat="1" applyFont="1" applyBorder="1" applyAlignment="1" applyProtection="1">
      <alignment horizontal="right" vertical="center"/>
      <protection locked="0"/>
    </xf>
    <xf numFmtId="182" fontId="37" fillId="0" borderId="79" xfId="0" applyNumberFormat="1" applyFont="1" applyBorder="1" applyAlignment="1" applyProtection="1">
      <alignment horizontal="right" vertical="center"/>
      <protection locked="0"/>
    </xf>
    <xf numFmtId="182" fontId="37" fillId="0" borderId="93" xfId="0" applyNumberFormat="1" applyFont="1" applyBorder="1" applyAlignment="1" applyProtection="1">
      <alignment horizontal="right" vertical="center"/>
      <protection locked="0"/>
    </xf>
    <xf numFmtId="182" fontId="37" fillId="0" borderId="100" xfId="0" applyNumberFormat="1" applyFont="1" applyBorder="1" applyAlignment="1" applyProtection="1">
      <alignment horizontal="right" vertical="center"/>
      <protection locked="0"/>
    </xf>
    <xf numFmtId="182" fontId="37" fillId="0" borderId="81" xfId="0" applyNumberFormat="1" applyFont="1" applyBorder="1" applyAlignment="1" applyProtection="1">
      <alignment horizontal="right" vertical="center"/>
      <protection locked="0"/>
    </xf>
    <xf numFmtId="182" fontId="37" fillId="0" borderId="101" xfId="0" applyNumberFormat="1" applyFont="1" applyBorder="1" applyAlignment="1" applyProtection="1">
      <alignment horizontal="right" vertical="center"/>
      <protection locked="0"/>
    </xf>
    <xf numFmtId="182" fontId="37" fillId="0" borderId="102" xfId="0" applyNumberFormat="1" applyFont="1" applyBorder="1" applyAlignment="1" applyProtection="1">
      <alignment horizontal="right" vertical="center"/>
      <protection locked="0"/>
    </xf>
    <xf numFmtId="182" fontId="37" fillId="0" borderId="82" xfId="0" applyNumberFormat="1" applyFont="1" applyBorder="1" applyAlignment="1" applyProtection="1">
      <alignment horizontal="right" vertical="center"/>
      <protection locked="0"/>
    </xf>
    <xf numFmtId="182" fontId="37" fillId="0" borderId="103" xfId="0" applyNumberFormat="1" applyFont="1" applyBorder="1" applyAlignment="1" applyProtection="1">
      <alignment horizontal="right" vertical="center"/>
      <protection locked="0"/>
    </xf>
    <xf numFmtId="182" fontId="37" fillId="0" borderId="80" xfId="0" applyNumberFormat="1" applyFont="1" applyBorder="1" applyAlignment="1" applyProtection="1">
      <alignment horizontal="right" vertical="center"/>
      <protection locked="0"/>
    </xf>
    <xf numFmtId="184" fontId="37" fillId="0" borderId="109" xfId="0" applyNumberFormat="1" applyFont="1" applyBorder="1" applyAlignment="1" applyProtection="1">
      <alignment horizontal="center" vertical="center"/>
      <protection locked="0"/>
    </xf>
    <xf numFmtId="184" fontId="37" fillId="0" borderId="105" xfId="0" applyNumberFormat="1" applyFont="1" applyBorder="1" applyAlignment="1" applyProtection="1">
      <alignment horizontal="center" vertical="center"/>
      <protection locked="0"/>
    </xf>
    <xf numFmtId="184" fontId="37" fillId="0" borderId="107" xfId="0" applyNumberFormat="1" applyFont="1" applyBorder="1" applyAlignment="1" applyProtection="1">
      <alignment horizontal="center" vertical="center"/>
      <protection locked="0"/>
    </xf>
    <xf numFmtId="184" fontId="37" fillId="0" borderId="88" xfId="0" applyNumberFormat="1" applyFont="1" applyBorder="1" applyAlignment="1" applyProtection="1">
      <alignment horizontal="center" vertical="center"/>
      <protection locked="0"/>
    </xf>
    <xf numFmtId="184" fontId="37" fillId="0" borderId="76" xfId="0" applyNumberFormat="1" applyFont="1" applyBorder="1" applyAlignment="1" applyProtection="1">
      <alignment horizontal="center" vertical="center"/>
      <protection locked="0"/>
    </xf>
    <xf numFmtId="184" fontId="37" fillId="0" borderId="92" xfId="0" applyNumberFormat="1" applyFont="1" applyBorder="1" applyAlignment="1" applyProtection="1">
      <alignment horizontal="center" vertical="center"/>
      <protection locked="0"/>
    </xf>
    <xf numFmtId="180" fontId="37" fillId="0" borderId="105" xfId="0" applyNumberFormat="1" applyFont="1" applyBorder="1" applyAlignment="1" applyProtection="1">
      <alignment horizontal="left" vertical="center"/>
      <protection locked="0"/>
    </xf>
    <xf numFmtId="180" fontId="37" fillId="0" borderId="76" xfId="0" applyNumberFormat="1" applyFont="1" applyBorder="1" applyAlignment="1" applyProtection="1">
      <alignment horizontal="left" vertical="center"/>
      <protection locked="0"/>
    </xf>
    <xf numFmtId="38" fontId="37" fillId="0" borderId="109" xfId="1" applyFont="1" applyBorder="1" applyAlignment="1" applyProtection="1">
      <alignment horizontal="right" vertical="center"/>
      <protection locked="0"/>
    </xf>
    <xf numFmtId="38" fontId="37" fillId="0" borderId="107" xfId="1" applyFont="1" applyBorder="1" applyAlignment="1" applyProtection="1">
      <alignment horizontal="right" vertical="center"/>
      <protection locked="0"/>
    </xf>
    <xf numFmtId="38" fontId="37" fillId="0" borderId="88" xfId="1" applyFont="1" applyBorder="1" applyAlignment="1" applyProtection="1">
      <alignment horizontal="right" vertical="center"/>
      <protection locked="0"/>
    </xf>
    <xf numFmtId="38" fontId="37" fillId="0" borderId="92" xfId="1" applyFont="1" applyBorder="1" applyAlignment="1" applyProtection="1">
      <alignment horizontal="right" vertical="center"/>
      <protection locked="0"/>
    </xf>
    <xf numFmtId="182" fontId="39" fillId="0" borderId="109" xfId="1" applyNumberFormat="1" applyFont="1" applyBorder="1" applyAlignment="1" applyProtection="1">
      <alignment horizontal="right" vertical="center"/>
      <protection locked="0"/>
    </xf>
    <xf numFmtId="182" fontId="39" fillId="0" borderId="105" xfId="1" applyNumberFormat="1" applyFont="1" applyBorder="1" applyAlignment="1" applyProtection="1">
      <alignment horizontal="right" vertical="center"/>
      <protection locked="0"/>
    </xf>
    <xf numFmtId="182" fontId="39" fillId="0" borderId="88" xfId="1" applyNumberFormat="1" applyFont="1" applyBorder="1" applyAlignment="1" applyProtection="1">
      <alignment horizontal="right" vertical="center"/>
      <protection locked="0"/>
    </xf>
    <xf numFmtId="182" fontId="39" fillId="0" borderId="76" xfId="1" applyNumberFormat="1" applyFont="1" applyBorder="1" applyAlignment="1" applyProtection="1">
      <alignment horizontal="right" vertical="center"/>
      <protection locked="0"/>
    </xf>
    <xf numFmtId="182" fontId="39" fillId="0" borderId="106" xfId="1" applyNumberFormat="1" applyFont="1" applyBorder="1" applyAlignment="1" applyProtection="1">
      <alignment horizontal="right" vertical="center"/>
      <protection locked="0"/>
    </xf>
    <xf numFmtId="182" fontId="39" fillId="0" borderId="77" xfId="1" applyNumberFormat="1" applyFont="1" applyBorder="1" applyAlignment="1" applyProtection="1">
      <alignment horizontal="right" vertical="center"/>
      <protection locked="0"/>
    </xf>
    <xf numFmtId="180" fontId="39" fillId="0" borderId="7" xfId="0" applyNumberFormat="1" applyFont="1" applyBorder="1" applyAlignment="1" applyProtection="1">
      <alignment horizontal="center" vertical="center"/>
      <protection locked="0"/>
    </xf>
    <xf numFmtId="180" fontId="39" fillId="0" borderId="73" xfId="0" applyNumberFormat="1" applyFont="1" applyBorder="1" applyAlignment="1" applyProtection="1">
      <alignment horizontal="center" vertical="center"/>
      <protection locked="0"/>
    </xf>
    <xf numFmtId="182" fontId="39" fillId="0" borderId="71" xfId="1" applyNumberFormat="1" applyFont="1" applyBorder="1" applyAlignment="1" applyProtection="1">
      <alignment horizontal="right" vertical="center"/>
      <protection locked="0"/>
    </xf>
    <xf numFmtId="182" fontId="39" fillId="0" borderId="0" xfId="1" applyNumberFormat="1" applyFont="1" applyBorder="1" applyAlignment="1" applyProtection="1">
      <alignment horizontal="right" vertical="center"/>
      <protection locked="0"/>
    </xf>
    <xf numFmtId="182" fontId="39" fillId="0" borderId="5" xfId="1" applyNumberFormat="1" applyFont="1" applyBorder="1" applyAlignment="1" applyProtection="1">
      <alignment horizontal="right" vertical="center"/>
      <protection locked="0"/>
    </xf>
    <xf numFmtId="182" fontId="39" fillId="0" borderId="70" xfId="1" applyNumberFormat="1" applyFont="1" applyBorder="1" applyAlignment="1" applyProtection="1">
      <alignment horizontal="right" vertical="center"/>
      <protection locked="0"/>
    </xf>
    <xf numFmtId="182" fontId="39" fillId="0" borderId="7" xfId="1" applyNumberFormat="1" applyFont="1" applyBorder="1" applyAlignment="1" applyProtection="1">
      <alignment horizontal="right" vertical="center"/>
      <protection locked="0"/>
    </xf>
    <xf numFmtId="182" fontId="39" fillId="0" borderId="8" xfId="1" applyNumberFormat="1" applyFont="1" applyBorder="1" applyAlignment="1" applyProtection="1">
      <alignment horizontal="right" vertical="center"/>
      <protection locked="0"/>
    </xf>
    <xf numFmtId="180" fontId="39" fillId="0" borderId="70" xfId="0" applyNumberFormat="1" applyFont="1" applyBorder="1" applyAlignment="1" applyProtection="1">
      <alignment horizontal="center" vertical="center"/>
      <protection locked="0"/>
    </xf>
    <xf numFmtId="180" fontId="39" fillId="0" borderId="87" xfId="0" applyNumberFormat="1" applyFont="1" applyBorder="1" applyAlignment="1" applyProtection="1">
      <alignment horizontal="center" vertical="center"/>
      <protection locked="0"/>
    </xf>
    <xf numFmtId="180" fontId="39" fillId="0" borderId="51" xfId="0" applyNumberFormat="1" applyFont="1" applyBorder="1" applyAlignment="1" applyProtection="1">
      <alignment horizontal="center" vertical="center"/>
      <protection locked="0"/>
    </xf>
    <xf numFmtId="180" fontId="39" fillId="0" borderId="91" xfId="0" applyNumberFormat="1" applyFont="1" applyBorder="1" applyAlignment="1" applyProtection="1">
      <alignment horizontal="center" vertical="center"/>
      <protection locked="0"/>
    </xf>
    <xf numFmtId="180" fontId="39" fillId="0" borderId="6" xfId="0" applyNumberFormat="1" applyFont="1" applyBorder="1" applyAlignment="1" applyProtection="1">
      <alignment horizontal="center" vertical="center"/>
      <protection locked="0"/>
    </xf>
    <xf numFmtId="180" fontId="39" fillId="0" borderId="72" xfId="0" applyNumberFormat="1" applyFont="1" applyBorder="1" applyAlignment="1" applyProtection="1">
      <alignment horizontal="center" vertical="center"/>
      <protection locked="0"/>
    </xf>
    <xf numFmtId="38" fontId="37" fillId="0" borderId="71" xfId="1" applyFont="1" applyBorder="1" applyAlignment="1" applyProtection="1">
      <alignment horizontal="right" vertical="center"/>
      <protection locked="0"/>
    </xf>
    <xf numFmtId="38" fontId="37" fillId="0" borderId="0" xfId="1" applyFont="1" applyBorder="1" applyAlignment="1" applyProtection="1">
      <alignment horizontal="right" vertical="center"/>
      <protection locked="0"/>
    </xf>
    <xf numFmtId="38" fontId="37" fillId="0" borderId="49" xfId="1" applyFont="1" applyBorder="1" applyAlignment="1" applyProtection="1">
      <alignment horizontal="right" vertical="center"/>
      <protection locked="0"/>
    </xf>
    <xf numFmtId="38" fontId="37" fillId="0" borderId="70" xfId="1" applyFont="1" applyBorder="1" applyAlignment="1" applyProtection="1">
      <alignment horizontal="right" vertical="center"/>
      <protection locked="0"/>
    </xf>
    <xf numFmtId="38" fontId="37" fillId="0" borderId="51" xfId="1" applyFont="1" applyBorder="1" applyAlignment="1" applyProtection="1">
      <alignment horizontal="right" vertical="center"/>
      <protection locked="0"/>
    </xf>
    <xf numFmtId="184" fontId="37" fillId="0" borderId="71" xfId="0" applyNumberFormat="1" applyFont="1" applyBorder="1" applyAlignment="1" applyProtection="1">
      <alignment horizontal="center" vertical="center"/>
      <protection locked="0"/>
    </xf>
    <xf numFmtId="184" fontId="37" fillId="0" borderId="0" xfId="0" applyNumberFormat="1" applyFont="1" applyAlignment="1" applyProtection="1">
      <alignment horizontal="center" vertical="center"/>
      <protection locked="0"/>
    </xf>
    <xf numFmtId="184" fontId="37" fillId="0" borderId="49" xfId="0" applyNumberFormat="1" applyFont="1" applyBorder="1" applyAlignment="1" applyProtection="1">
      <alignment horizontal="center" vertical="center"/>
      <protection locked="0"/>
    </xf>
    <xf numFmtId="184" fontId="37" fillId="0" borderId="70" xfId="0" applyNumberFormat="1" applyFont="1" applyBorder="1" applyAlignment="1" applyProtection="1">
      <alignment horizontal="center" vertical="center"/>
      <protection locked="0"/>
    </xf>
    <xf numFmtId="184" fontId="37" fillId="0" borderId="7" xfId="0" applyNumberFormat="1" applyFont="1" applyBorder="1" applyAlignment="1" applyProtection="1">
      <alignment horizontal="center" vertical="center"/>
      <protection locked="0"/>
    </xf>
    <xf numFmtId="184" fontId="37" fillId="0" borderId="51" xfId="0" applyNumberFormat="1" applyFont="1" applyBorder="1" applyAlignment="1" applyProtection="1">
      <alignment horizontal="center" vertical="center"/>
      <protection locked="0"/>
    </xf>
    <xf numFmtId="180" fontId="37" fillId="0" borderId="0" xfId="0" applyNumberFormat="1" applyFont="1" applyAlignment="1" applyProtection="1">
      <alignment horizontal="left" vertical="center"/>
      <protection locked="0"/>
    </xf>
    <xf numFmtId="180" fontId="37" fillId="0" borderId="7" xfId="0" applyNumberFormat="1" applyFont="1" applyBorder="1" applyAlignment="1" applyProtection="1">
      <alignment horizontal="left" vertical="center"/>
      <protection locked="0"/>
    </xf>
    <xf numFmtId="0" fontId="6" fillId="0" borderId="113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180" fontId="6" fillId="0" borderId="114" xfId="0" applyNumberFormat="1" applyFont="1" applyBorder="1" applyAlignment="1">
      <alignment horizontal="center" vertical="center"/>
    </xf>
    <xf numFmtId="180" fontId="6" fillId="0" borderId="113" xfId="0" applyNumberFormat="1" applyFont="1" applyBorder="1" applyAlignment="1">
      <alignment horizontal="center" vertical="center"/>
    </xf>
    <xf numFmtId="180" fontId="6" fillId="0" borderId="115" xfId="0" applyNumberFormat="1" applyFont="1" applyBorder="1" applyAlignment="1">
      <alignment horizontal="center" vertical="center"/>
    </xf>
    <xf numFmtId="180" fontId="6" fillId="0" borderId="49" xfId="0" applyNumberFormat="1" applyFont="1" applyBorder="1" applyAlignment="1">
      <alignment horizontal="center" vertical="center"/>
    </xf>
    <xf numFmtId="180" fontId="6" fillId="0" borderId="51" xfId="0" applyNumberFormat="1" applyFont="1" applyBorder="1" applyAlignment="1">
      <alignment horizontal="center" vertical="center"/>
    </xf>
    <xf numFmtId="182" fontId="39" fillId="0" borderId="112" xfId="1" applyNumberFormat="1" applyFont="1" applyBorder="1" applyAlignment="1">
      <alignment horizontal="right" vertical="center"/>
    </xf>
    <xf numFmtId="182" fontId="39" fillId="0" borderId="113" xfId="1" applyNumberFormat="1" applyFont="1" applyBorder="1" applyAlignment="1">
      <alignment horizontal="right" vertical="center"/>
    </xf>
    <xf numFmtId="182" fontId="39" fillId="0" borderId="115" xfId="1" applyNumberFormat="1" applyFont="1" applyBorder="1" applyAlignment="1">
      <alignment horizontal="right" vertical="center"/>
    </xf>
    <xf numFmtId="182" fontId="39" fillId="0" borderId="116" xfId="1" applyNumberFormat="1" applyFont="1" applyBorder="1" applyAlignment="1">
      <alignment horizontal="right" vertical="center"/>
    </xf>
    <xf numFmtId="180" fontId="39" fillId="0" borderId="113" xfId="0" applyNumberFormat="1" applyFont="1" applyBorder="1" applyAlignment="1">
      <alignment horizontal="center" vertical="center"/>
    </xf>
    <xf numFmtId="0" fontId="6" fillId="0" borderId="114" xfId="0" applyFont="1" applyBorder="1" applyAlignment="1">
      <alignment horizontal="distributed" vertical="center"/>
    </xf>
    <xf numFmtId="0" fontId="6" fillId="0" borderId="113" xfId="0" applyFont="1" applyBorder="1" applyAlignment="1">
      <alignment horizontal="distributed" vertical="center"/>
    </xf>
    <xf numFmtId="0" fontId="6" fillId="0" borderId="114" xfId="0" applyFont="1" applyBorder="1" applyAlignment="1">
      <alignment horizontal="center" vertical="center"/>
    </xf>
    <xf numFmtId="9" fontId="6" fillId="0" borderId="114" xfId="0" applyNumberFormat="1" applyFont="1" applyBorder="1" applyAlignment="1">
      <alignment horizontal="center" vertical="center"/>
    </xf>
    <xf numFmtId="9" fontId="6" fillId="0" borderId="113" xfId="0" applyNumberFormat="1" applyFont="1" applyBorder="1" applyAlignment="1">
      <alignment horizontal="center" vertical="center"/>
    </xf>
    <xf numFmtId="9" fontId="6" fillId="0" borderId="115" xfId="0" applyNumberFormat="1" applyFont="1" applyBorder="1" applyAlignment="1">
      <alignment horizontal="center" vertical="center"/>
    </xf>
    <xf numFmtId="9" fontId="6" fillId="0" borderId="107" xfId="0" applyNumberFormat="1" applyFont="1" applyBorder="1" applyAlignment="1">
      <alignment horizontal="center" vertical="center"/>
    </xf>
    <xf numFmtId="182" fontId="37" fillId="0" borderId="112" xfId="0" applyNumberFormat="1" applyFont="1" applyBorder="1" applyAlignment="1">
      <alignment horizontal="right" vertical="center"/>
    </xf>
    <xf numFmtId="182" fontId="37" fillId="0" borderId="113" xfId="0" applyNumberFormat="1" applyFont="1" applyBorder="1" applyAlignment="1">
      <alignment horizontal="right" vertical="center"/>
    </xf>
    <xf numFmtId="182" fontId="37" fillId="0" borderId="115" xfId="0" applyNumberFormat="1" applyFont="1" applyBorder="1" applyAlignment="1">
      <alignment horizontal="right" vertical="center"/>
    </xf>
    <xf numFmtId="182" fontId="37" fillId="0" borderId="109" xfId="0" applyNumberFormat="1" applyFont="1" applyBorder="1" applyAlignment="1">
      <alignment horizontal="right" vertical="center"/>
    </xf>
    <xf numFmtId="182" fontId="37" fillId="0" borderId="107" xfId="0" applyNumberFormat="1" applyFont="1" applyBorder="1" applyAlignment="1">
      <alignment horizontal="right" vertical="center"/>
    </xf>
    <xf numFmtId="182" fontId="37" fillId="0" borderId="116" xfId="0" applyNumberFormat="1" applyFont="1" applyBorder="1" applyAlignment="1">
      <alignment horizontal="right" vertical="center"/>
    </xf>
    <xf numFmtId="9" fontId="6" fillId="0" borderId="51" xfId="0" applyNumberFormat="1" applyFont="1" applyBorder="1" applyAlignment="1">
      <alignment horizontal="center" vertical="center"/>
    </xf>
    <xf numFmtId="182" fontId="37" fillId="0" borderId="70" xfId="0" applyNumberFormat="1" applyFont="1" applyBorder="1" applyAlignment="1">
      <alignment horizontal="right" vertical="center"/>
    </xf>
    <xf numFmtId="182" fontId="37" fillId="0" borderId="51" xfId="0" applyNumberFormat="1" applyFont="1" applyBorder="1" applyAlignment="1">
      <alignment horizontal="right" vertical="center"/>
    </xf>
    <xf numFmtId="182" fontId="37" fillId="0" borderId="121" xfId="0" applyNumberFormat="1" applyFont="1" applyBorder="1" applyAlignment="1">
      <alignment horizontal="right" vertical="center"/>
    </xf>
    <xf numFmtId="182" fontId="37" fillId="0" borderId="122" xfId="0" applyNumberFormat="1" applyFont="1" applyBorder="1" applyAlignment="1">
      <alignment horizontal="right" vertical="center"/>
    </xf>
    <xf numFmtId="182" fontId="37" fillId="0" borderId="123" xfId="0" applyNumberFormat="1" applyFont="1" applyBorder="1" applyAlignment="1">
      <alignment horizontal="right" vertical="center"/>
    </xf>
    <xf numFmtId="182" fontId="37" fillId="0" borderId="124" xfId="0" applyNumberFormat="1" applyFont="1" applyBorder="1" applyAlignment="1">
      <alignment horizontal="right" vertical="center"/>
    </xf>
    <xf numFmtId="182" fontId="37" fillId="0" borderId="125" xfId="0" applyNumberFormat="1" applyFont="1" applyBorder="1" applyAlignment="1">
      <alignment horizontal="right" vertical="center"/>
    </xf>
    <xf numFmtId="182" fontId="37" fillId="0" borderId="126" xfId="0" applyNumberFormat="1" applyFont="1" applyBorder="1" applyAlignment="1">
      <alignment horizontal="right" vertical="center"/>
    </xf>
    <xf numFmtId="182" fontId="37" fillId="0" borderId="112" xfId="1" applyNumberFormat="1" applyFont="1" applyBorder="1" applyAlignment="1">
      <alignment horizontal="right" vertical="center"/>
    </xf>
    <xf numFmtId="182" fontId="37" fillId="0" borderId="113" xfId="1" applyNumberFormat="1" applyFont="1" applyBorder="1" applyAlignment="1">
      <alignment horizontal="right" vertical="center"/>
    </xf>
    <xf numFmtId="182" fontId="37" fillId="0" borderId="115" xfId="1" applyNumberFormat="1" applyFont="1" applyBorder="1" applyAlignment="1">
      <alignment horizontal="right" vertical="center"/>
    </xf>
    <xf numFmtId="0" fontId="55" fillId="0" borderId="9" xfId="0" applyFont="1" applyBorder="1" applyAlignment="1">
      <alignment horizontal="left"/>
    </xf>
    <xf numFmtId="180" fontId="39" fillId="0" borderId="112" xfId="0" applyNumberFormat="1" applyFont="1" applyBorder="1" applyAlignment="1">
      <alignment horizontal="center" vertical="center"/>
    </xf>
    <xf numFmtId="180" fontId="39" fillId="0" borderId="115" xfId="0" applyNumberFormat="1" applyFont="1" applyBorder="1" applyAlignment="1">
      <alignment horizontal="center" vertical="center"/>
    </xf>
    <xf numFmtId="180" fontId="37" fillId="0" borderId="112" xfId="0" applyNumberFormat="1" applyFont="1" applyBorder="1" applyAlignment="1">
      <alignment horizontal="right" vertical="center"/>
    </xf>
    <xf numFmtId="180" fontId="37" fillId="0" borderId="113" xfId="0" applyNumberFormat="1" applyFont="1" applyBorder="1" applyAlignment="1">
      <alignment horizontal="right" vertical="center"/>
    </xf>
    <xf numFmtId="180" fontId="37" fillId="0" borderId="70" xfId="0" applyNumberFormat="1" applyFont="1" applyBorder="1" applyAlignment="1">
      <alignment horizontal="right" vertical="center"/>
    </xf>
    <xf numFmtId="182" fontId="37" fillId="0" borderId="116" xfId="1" applyNumberFormat="1" applyFont="1" applyBorder="1" applyAlignment="1">
      <alignment horizontal="right" vertical="center"/>
    </xf>
    <xf numFmtId="180" fontId="39" fillId="0" borderId="114" xfId="0" applyNumberFormat="1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184" fontId="37" fillId="0" borderId="112" xfId="0" applyNumberFormat="1" applyFont="1" applyBorder="1" applyAlignment="1">
      <alignment horizontal="center" vertical="center"/>
    </xf>
    <xf numFmtId="184" fontId="37" fillId="0" borderId="113" xfId="0" applyNumberFormat="1" applyFont="1" applyBorder="1" applyAlignment="1">
      <alignment horizontal="center" vertical="center"/>
    </xf>
    <xf numFmtId="184" fontId="37" fillId="0" borderId="115" xfId="0" applyNumberFormat="1" applyFont="1" applyBorder="1" applyAlignment="1">
      <alignment horizontal="center" vertical="center"/>
    </xf>
    <xf numFmtId="180" fontId="37" fillId="0" borderId="112" xfId="0" applyNumberFormat="1" applyFont="1" applyBorder="1" applyAlignment="1">
      <alignment horizontal="left" vertical="center"/>
    </xf>
    <xf numFmtId="180" fontId="37" fillId="0" borderId="113" xfId="0" applyNumberFormat="1" applyFont="1" applyBorder="1" applyAlignment="1">
      <alignment horizontal="left" vertical="center"/>
    </xf>
    <xf numFmtId="180" fontId="37" fillId="0" borderId="113" xfId="0" applyNumberFormat="1" applyFont="1" applyBorder="1" applyAlignment="1">
      <alignment horizontal="center" vertical="center"/>
    </xf>
    <xf numFmtId="180" fontId="37" fillId="0" borderId="115" xfId="0" applyNumberFormat="1" applyFont="1" applyBorder="1" applyAlignment="1">
      <alignment horizontal="center" vertical="center"/>
    </xf>
    <xf numFmtId="38" fontId="37" fillId="0" borderId="112" xfId="1" applyFont="1" applyBorder="1" applyAlignment="1">
      <alignment horizontal="right" vertical="center"/>
    </xf>
    <xf numFmtId="38" fontId="37" fillId="0" borderId="113" xfId="1" applyFont="1" applyBorder="1" applyAlignment="1">
      <alignment horizontal="right" vertical="center"/>
    </xf>
    <xf numFmtId="38" fontId="37" fillId="0" borderId="115" xfId="1" applyFont="1" applyBorder="1" applyAlignment="1">
      <alignment horizontal="right" vertical="center"/>
    </xf>
    <xf numFmtId="180" fontId="37" fillId="0" borderId="112" xfId="0" applyNumberFormat="1" applyFont="1" applyBorder="1" applyAlignment="1">
      <alignment horizontal="center" vertical="center"/>
    </xf>
    <xf numFmtId="180" fontId="37" fillId="0" borderId="109" xfId="0" applyNumberFormat="1" applyFont="1" applyBorder="1" applyAlignment="1">
      <alignment horizontal="center" vertical="center"/>
    </xf>
    <xf numFmtId="180" fontId="37" fillId="0" borderId="70" xfId="0" applyNumberFormat="1" applyFont="1" applyBorder="1" applyAlignment="1">
      <alignment horizontal="center" vertical="center"/>
    </xf>
    <xf numFmtId="180" fontId="37" fillId="0" borderId="5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80" fontId="37" fillId="0" borderId="109" xfId="0" applyNumberFormat="1" applyFont="1" applyBorder="1" applyAlignment="1">
      <alignment horizontal="right" vertical="center"/>
    </xf>
    <xf numFmtId="180" fontId="6" fillId="0" borderId="107" xfId="0" applyNumberFormat="1" applyFont="1" applyBorder="1" applyAlignment="1">
      <alignment horizontal="center" vertical="center"/>
    </xf>
    <xf numFmtId="185" fontId="37" fillId="0" borderId="112" xfId="1" applyNumberFormat="1" applyFont="1" applyBorder="1" applyAlignment="1">
      <alignment horizontal="right" vertical="center"/>
    </xf>
    <xf numFmtId="185" fontId="37" fillId="0" borderId="113" xfId="1" applyNumberFormat="1" applyFont="1" applyBorder="1" applyAlignment="1">
      <alignment horizontal="right" vertical="center"/>
    </xf>
    <xf numFmtId="185" fontId="37" fillId="0" borderId="115" xfId="1" applyNumberFormat="1" applyFont="1" applyBorder="1" applyAlignment="1">
      <alignment horizontal="right" vertical="center"/>
    </xf>
    <xf numFmtId="185" fontId="37" fillId="0" borderId="109" xfId="1" applyNumberFormat="1" applyFont="1" applyBorder="1" applyAlignment="1">
      <alignment horizontal="right" vertical="center"/>
    </xf>
    <xf numFmtId="185" fontId="37" fillId="0" borderId="105" xfId="1" applyNumberFormat="1" applyFont="1" applyBorder="1" applyAlignment="1">
      <alignment horizontal="right" vertical="center"/>
    </xf>
    <xf numFmtId="185" fontId="37" fillId="0" borderId="107" xfId="1" applyNumberFormat="1" applyFont="1" applyBorder="1" applyAlignment="1">
      <alignment horizontal="right" vertical="center"/>
    </xf>
    <xf numFmtId="40" fontId="37" fillId="0" borderId="112" xfId="1" applyNumberFormat="1" applyFont="1" applyBorder="1" applyAlignment="1">
      <alignment horizontal="right" vertical="center"/>
    </xf>
    <xf numFmtId="40" fontId="37" fillId="0" borderId="113" xfId="1" applyNumberFormat="1" applyFont="1" applyBorder="1" applyAlignment="1">
      <alignment horizontal="right" vertical="center"/>
    </xf>
    <xf numFmtId="40" fontId="37" fillId="0" borderId="115" xfId="1" applyNumberFormat="1" applyFont="1" applyBorder="1" applyAlignment="1">
      <alignment horizontal="right" vertical="center"/>
    </xf>
    <xf numFmtId="40" fontId="37" fillId="0" borderId="109" xfId="1" applyNumberFormat="1" applyFont="1" applyBorder="1" applyAlignment="1">
      <alignment horizontal="right" vertical="center"/>
    </xf>
    <xf numFmtId="40" fontId="37" fillId="0" borderId="105" xfId="1" applyNumberFormat="1" applyFont="1" applyBorder="1" applyAlignment="1">
      <alignment horizontal="right" vertical="center"/>
    </xf>
    <xf numFmtId="40" fontId="37" fillId="0" borderId="107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7" fillId="0" borderId="117" xfId="0" applyFont="1" applyBorder="1" applyAlignment="1">
      <alignment horizontal="center" vertical="center"/>
    </xf>
    <xf numFmtId="0" fontId="6" fillId="0" borderId="115" xfId="0" applyFont="1" applyBorder="1" applyAlignment="1">
      <alignment horizontal="distributed" vertical="center"/>
    </xf>
    <xf numFmtId="182" fontId="37" fillId="0" borderId="69" xfId="0" applyNumberFormat="1" applyFont="1" applyBorder="1" applyAlignment="1">
      <alignment horizontal="center" vertical="center" wrapText="1"/>
    </xf>
    <xf numFmtId="182" fontId="37" fillId="0" borderId="2" xfId="0" applyNumberFormat="1" applyFont="1" applyBorder="1" applyAlignment="1">
      <alignment horizontal="center" vertical="center" wrapText="1"/>
    </xf>
    <xf numFmtId="182" fontId="37" fillId="0" borderId="3" xfId="0" applyNumberFormat="1" applyFont="1" applyBorder="1" applyAlignment="1">
      <alignment horizontal="center" vertical="center" wrapText="1"/>
    </xf>
    <xf numFmtId="182" fontId="37" fillId="0" borderId="71" xfId="0" applyNumberFormat="1" applyFont="1" applyBorder="1" applyAlignment="1">
      <alignment horizontal="center" vertical="center" wrapText="1"/>
    </xf>
    <xf numFmtId="182" fontId="37" fillId="0" borderId="0" xfId="0" applyNumberFormat="1" applyFont="1" applyAlignment="1">
      <alignment horizontal="center" vertical="center" wrapText="1"/>
    </xf>
    <xf numFmtId="182" fontId="37" fillId="0" borderId="5" xfId="0" applyNumberFormat="1" applyFont="1" applyBorder="1" applyAlignment="1">
      <alignment horizontal="center" vertical="center" wrapText="1"/>
    </xf>
    <xf numFmtId="182" fontId="37" fillId="0" borderId="70" xfId="0" applyNumberFormat="1" applyFont="1" applyBorder="1" applyAlignment="1">
      <alignment horizontal="center" vertical="center" wrapText="1"/>
    </xf>
    <xf numFmtId="182" fontId="37" fillId="0" borderId="7" xfId="0" applyNumberFormat="1" applyFont="1" applyBorder="1" applyAlignment="1">
      <alignment horizontal="center" vertical="center" wrapText="1"/>
    </xf>
    <xf numFmtId="182" fontId="37" fillId="0" borderId="8" xfId="0" applyNumberFormat="1" applyFont="1" applyBorder="1" applyAlignment="1">
      <alignment horizontal="center" vertical="center" wrapText="1"/>
    </xf>
    <xf numFmtId="0" fontId="16" fillId="0" borderId="112" xfId="0" applyFont="1" applyBorder="1" applyAlignment="1">
      <alignment horizontal="right" vertical="center"/>
    </xf>
    <xf numFmtId="0" fontId="16" fillId="0" borderId="113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7" fillId="0" borderId="115" xfId="0" applyFont="1" applyBorder="1" applyAlignment="1">
      <alignment horizontal="center" vertical="center"/>
    </xf>
    <xf numFmtId="0" fontId="17" fillId="0" borderId="118" xfId="0" applyFont="1" applyBorder="1" applyAlignment="1">
      <alignment horizontal="center" vertical="center"/>
    </xf>
    <xf numFmtId="38" fontId="37" fillId="0" borderId="112" xfId="1" quotePrefix="1" applyFont="1" applyBorder="1" applyAlignment="1">
      <alignment horizontal="right" vertical="center"/>
    </xf>
    <xf numFmtId="38" fontId="37" fillId="0" borderId="113" xfId="1" quotePrefix="1" applyFont="1" applyBorder="1" applyAlignment="1">
      <alignment horizontal="right" vertical="center"/>
    </xf>
    <xf numFmtId="38" fontId="37" fillId="0" borderId="70" xfId="1" quotePrefix="1" applyFont="1" applyBorder="1" applyAlignment="1">
      <alignment horizontal="right" vertical="center"/>
    </xf>
    <xf numFmtId="0" fontId="16" fillId="0" borderId="3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0" fillId="0" borderId="69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10" fillId="0" borderId="109" xfId="0" applyFont="1" applyBorder="1" applyAlignment="1">
      <alignment horizontal="left" vertical="center"/>
    </xf>
    <xf numFmtId="0" fontId="15" fillId="0" borderId="69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109" xfId="0" applyFont="1" applyBorder="1" applyAlignment="1">
      <alignment horizontal="center"/>
    </xf>
    <xf numFmtId="0" fontId="15" fillId="0" borderId="107" xfId="0" applyFont="1" applyBorder="1" applyAlignment="1">
      <alignment horizontal="center"/>
    </xf>
    <xf numFmtId="181" fontId="16" fillId="0" borderId="113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78" fontId="23" fillId="0" borderId="0" xfId="0" quotePrefix="1" applyNumberFormat="1" applyFont="1" applyAlignment="1">
      <alignment horizontal="left"/>
    </xf>
    <xf numFmtId="178" fontId="23" fillId="0" borderId="7" xfId="0" quotePrefix="1" applyNumberFormat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8" fillId="2" borderId="6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9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8" fillId="2" borderId="106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09" xfId="0" applyFont="1" applyBorder="1" applyAlignment="1">
      <alignment horizontal="left" vertical="center" wrapText="1"/>
    </xf>
    <xf numFmtId="0" fontId="13" fillId="0" borderId="105" xfId="0" applyFont="1" applyBorder="1" applyAlignment="1">
      <alignment horizontal="left" vertical="center" wrapText="1"/>
    </xf>
    <xf numFmtId="0" fontId="13" fillId="0" borderId="106" xfId="0" applyFont="1" applyBorder="1" applyAlignment="1">
      <alignment horizontal="left" vertical="center" wrapText="1"/>
    </xf>
    <xf numFmtId="181" fontId="16" fillId="0" borderId="113" xfId="0" applyNumberFormat="1" applyFont="1" applyBorder="1" applyAlignment="1">
      <alignment horizontal="left"/>
    </xf>
    <xf numFmtId="181" fontId="16" fillId="0" borderId="0" xfId="0" applyNumberFormat="1" applyFont="1" applyAlignment="1">
      <alignment horizontal="left"/>
    </xf>
    <xf numFmtId="49" fontId="23" fillId="0" borderId="0" xfId="0" quotePrefix="1" applyNumberFormat="1" applyFont="1" applyAlignment="1" applyProtection="1">
      <alignment horizontal="left" vertical="center"/>
      <protection locked="0"/>
    </xf>
    <xf numFmtId="49" fontId="23" fillId="0" borderId="7" xfId="0" quotePrefix="1" applyNumberFormat="1" applyFont="1" applyBorder="1" applyAlignment="1" applyProtection="1">
      <alignment horizontal="left" vertical="center"/>
      <protection locked="0"/>
    </xf>
    <xf numFmtId="182" fontId="6" fillId="0" borderId="0" xfId="0" applyNumberFormat="1" applyFont="1" applyAlignment="1" applyProtection="1">
      <alignment horizontal="center"/>
      <protection locked="0"/>
    </xf>
    <xf numFmtId="0" fontId="58" fillId="0" borderId="0" xfId="0" applyFont="1" applyAlignment="1">
      <alignment horizontal="right" vertical="center"/>
    </xf>
    <xf numFmtId="0" fontId="59" fillId="0" borderId="0" xfId="0" applyFont="1" applyAlignment="1">
      <alignment horizontal="right" vertical="center"/>
    </xf>
    <xf numFmtId="0" fontId="57" fillId="0" borderId="0" xfId="0" applyFont="1" applyAlignment="1">
      <alignment horizontal="right" vertical="center"/>
    </xf>
    <xf numFmtId="0" fontId="60" fillId="0" borderId="0" xfId="0" applyFont="1" applyAlignment="1">
      <alignment horizontal="right" vertical="center"/>
    </xf>
    <xf numFmtId="176" fontId="59" fillId="0" borderId="0" xfId="0" applyNumberFormat="1" applyFont="1" applyAlignment="1">
      <alignment horizontal="right" vertical="center"/>
    </xf>
    <xf numFmtId="176" fontId="61" fillId="0" borderId="0" xfId="0" applyNumberFormat="1" applyFont="1" applyAlignment="1">
      <alignment horizontal="right" vertical="center"/>
    </xf>
    <xf numFmtId="14" fontId="59" fillId="0" borderId="0" xfId="0" applyNumberFormat="1" applyFont="1" applyAlignment="1">
      <alignment horizontal="right" vertical="center"/>
    </xf>
  </cellXfs>
  <cellStyles count="4">
    <cellStyle name="桁区切り" xfId="1" builtinId="6"/>
    <cellStyle name="桁区切り 2" xfId="3" xr:uid="{79BB1C45-95D1-40BB-84AF-B94F2AEB3768}"/>
    <cellStyle name="標準" xfId="0" builtinId="0"/>
    <cellStyle name="標準 2" xfId="2" xr:uid="{B9D6DC19-30FE-465F-B190-004F7BABA856}"/>
  </cellStyles>
  <dxfs count="8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rgb="FF0066FF"/>
        </patternFill>
      </fill>
    </dxf>
  </dxfs>
  <tableStyles count="0" defaultTableStyle="TableStyleMedium2" defaultPivotStyle="PivotStyleLight16"/>
  <colors>
    <mruColors>
      <color rgb="FFFFFF99"/>
      <color rgb="FF000000"/>
      <color rgb="FFFFCCCC"/>
      <color rgb="FFFFFFCC"/>
      <color rgb="FF0066FF"/>
      <color rgb="FFFFFFFF"/>
      <color rgb="FFCCFFCC"/>
      <color rgb="FFCCECFF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104775</xdr:rowOff>
    </xdr:from>
    <xdr:to>
      <xdr:col>30</xdr:col>
      <xdr:colOff>0</xdr:colOff>
      <xdr:row>7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0" y="542925"/>
          <a:ext cx="2619375" cy="504826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協力業者番号が不明な場合は、　　　　　　　当社経理担当宛にお問合せ下さい。</a:t>
          </a:r>
        </a:p>
      </xdr:txBody>
    </xdr:sp>
    <xdr:clientData/>
  </xdr:twoCellAnchor>
  <xdr:twoCellAnchor>
    <xdr:from>
      <xdr:col>17</xdr:col>
      <xdr:colOff>9525</xdr:colOff>
      <xdr:row>37</xdr:row>
      <xdr:rowOff>66674</xdr:rowOff>
    </xdr:from>
    <xdr:to>
      <xdr:col>30</xdr:col>
      <xdr:colOff>0</xdr:colOff>
      <xdr:row>41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14750" y="4886324"/>
          <a:ext cx="2809875" cy="523875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請求書発行日を入力してください。　　　　　　（数字のみで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桁入力　</a:t>
          </a:r>
          <a:r>
            <a:rPr kumimoji="1" lang="en-US" altLang="ja-JP" sz="900">
              <a:solidFill>
                <a:sysClr val="windowText" lastClr="000000"/>
              </a:solidFill>
            </a:rPr>
            <a:t>【20240401】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7</xdr:col>
      <xdr:colOff>219075</xdr:colOff>
      <xdr:row>47</xdr:row>
      <xdr:rowOff>95250</xdr:rowOff>
    </xdr:from>
    <xdr:to>
      <xdr:col>30</xdr:col>
      <xdr:colOff>0</xdr:colOff>
      <xdr:row>48</xdr:row>
      <xdr:rowOff>219075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00225" y="6276975"/>
          <a:ext cx="4724400" cy="247650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契約分は、注文書に工事番号を記載しています。（数字のみで</a:t>
          </a:r>
          <a:r>
            <a:rPr kumimoji="1" lang="en-US" altLang="ja-JP" sz="900">
              <a:solidFill>
                <a:sysClr val="windowText" lastClr="000000"/>
              </a:solidFill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</a:rPr>
            <a:t>桁入力</a:t>
          </a:r>
          <a:r>
            <a:rPr kumimoji="1" lang="en-US" altLang="ja-JP" sz="900">
              <a:solidFill>
                <a:sysClr val="windowText" lastClr="000000"/>
              </a:solidFill>
            </a:rPr>
            <a:t>【202300001】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17</xdr:col>
      <xdr:colOff>9525</xdr:colOff>
      <xdr:row>41</xdr:row>
      <xdr:rowOff>113887</xdr:rowOff>
    </xdr:from>
    <xdr:to>
      <xdr:col>30</xdr:col>
      <xdr:colOff>0</xdr:colOff>
      <xdr:row>45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14750" y="5457412"/>
          <a:ext cx="2809875" cy="524288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必ず月末最終日付</a:t>
          </a:r>
          <a:r>
            <a:rPr kumimoji="1" lang="ja-JP" altLang="en-US" sz="900">
              <a:solidFill>
                <a:sysClr val="windowText" lastClr="000000"/>
              </a:solidFill>
            </a:rPr>
            <a:t>を入力してください。　　　　（数字のみで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桁入力　</a:t>
          </a:r>
          <a:r>
            <a:rPr kumimoji="1" lang="en-US" altLang="ja-JP" sz="900">
              <a:solidFill>
                <a:sysClr val="windowText" lastClr="000000"/>
              </a:solidFill>
            </a:rPr>
            <a:t>【20240331】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16</xdr:col>
      <xdr:colOff>95250</xdr:colOff>
      <xdr:row>18</xdr:row>
      <xdr:rowOff>114300</xdr:rowOff>
    </xdr:from>
    <xdr:to>
      <xdr:col>30</xdr:col>
      <xdr:colOff>0</xdr:colOff>
      <xdr:row>27</xdr:row>
      <xdr:rowOff>66674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00450" y="2486025"/>
          <a:ext cx="2924175" cy="1123949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安全協力費の相殺が発生する場合は、　　　　　　　支払通知書をＦＡＸにて送信させていただきます。　支払通知書を受信可能な</a:t>
          </a:r>
          <a:r>
            <a:rPr kumimoji="1" lang="en-US" altLang="ja-JP" sz="900">
              <a:solidFill>
                <a:sysClr val="windowText" lastClr="000000"/>
              </a:solidFill>
            </a:rPr>
            <a:t>FAX</a:t>
          </a:r>
          <a:r>
            <a:rPr kumimoji="1" lang="ja-JP" altLang="en-US" sz="900">
              <a:solidFill>
                <a:sysClr val="windowText" lastClr="000000"/>
              </a:solidFill>
            </a:rPr>
            <a:t>番号をﾊｲﾌﾝをいれて、　　　　　　入力して下さい。</a:t>
          </a:r>
          <a:r>
            <a:rPr kumimoji="1" lang="en-US" altLang="ja-JP" sz="900">
              <a:solidFill>
                <a:sysClr val="windowText" lastClr="000000"/>
              </a:solidFill>
            </a:rPr>
            <a:t>【0848-00-0000】</a:t>
          </a:r>
          <a:r>
            <a:rPr kumimoji="1" lang="ja-JP" altLang="en-US" sz="900">
              <a:solidFill>
                <a:sysClr val="windowText" lastClr="000000"/>
              </a:solidFill>
            </a:rPr>
            <a:t>　　　　　　　　</a:t>
          </a:r>
          <a:r>
            <a:rPr kumimoji="1" lang="en-US" altLang="ja-JP" sz="900">
              <a:solidFill>
                <a:sysClr val="windowText" lastClr="000000"/>
              </a:solidFill>
            </a:rPr>
            <a:t>FAX</a:t>
          </a:r>
          <a:r>
            <a:rPr kumimoji="1" lang="ja-JP" altLang="en-US" sz="900">
              <a:solidFill>
                <a:sysClr val="windowText" lastClr="000000"/>
              </a:solidFill>
            </a:rPr>
            <a:t>がない場合は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*****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と</a:t>
          </a:r>
          <a:r>
            <a:rPr kumimoji="1" lang="en-US" altLang="ja-JP" sz="900">
              <a:solidFill>
                <a:sysClr val="windowText" lastClr="000000"/>
              </a:solidFill>
            </a:rPr>
            <a:t>5</a:t>
          </a:r>
          <a:r>
            <a:rPr kumimoji="1" lang="ja-JP" altLang="en-US" sz="900">
              <a:solidFill>
                <a:sysClr val="windowText" lastClr="000000"/>
              </a:solidFill>
            </a:rPr>
            <a:t>桁入力してください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57</xdr:row>
      <xdr:rowOff>19051</xdr:rowOff>
    </xdr:from>
    <xdr:to>
      <xdr:col>29</xdr:col>
      <xdr:colOff>93177</xdr:colOff>
      <xdr:row>59</xdr:row>
      <xdr:rowOff>28575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05225" y="7515226"/>
          <a:ext cx="2817327" cy="257174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注文書に記載の契約番号</a:t>
          </a:r>
          <a:r>
            <a:rPr kumimoji="1" lang="ja-JP" altLang="en-US" sz="900" b="1">
              <a:solidFill>
                <a:sysClr val="windowText" lastClr="000000"/>
              </a:solidFill>
            </a:rPr>
            <a:t>を必ず入力して下さい。</a:t>
          </a:r>
        </a:p>
      </xdr:txBody>
    </xdr:sp>
    <xdr:clientData/>
  </xdr:twoCellAnchor>
  <xdr:twoCellAnchor>
    <xdr:from>
      <xdr:col>1</xdr:col>
      <xdr:colOff>161924</xdr:colOff>
      <xdr:row>85</xdr:row>
      <xdr:rowOff>66677</xdr:rowOff>
    </xdr:from>
    <xdr:to>
      <xdr:col>29</xdr:col>
      <xdr:colOff>99390</xdr:colOff>
      <xdr:row>88</xdr:row>
      <xdr:rowOff>371476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1620" y="10883764"/>
          <a:ext cx="6323357" cy="677516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㉒</a:t>
          </a:r>
          <a:r>
            <a:rPr kumimoji="1" lang="ja-JP" altLang="en-US" sz="900">
              <a:solidFill>
                <a:srgbClr val="FF0000"/>
              </a:solidFill>
            </a:rPr>
            <a:t>請求内訳は、できるだけわかりやすく詳細に入力をお願いします。（全角で</a:t>
          </a:r>
          <a:r>
            <a:rPr kumimoji="1" lang="en-US" altLang="ja-JP" sz="900">
              <a:solidFill>
                <a:srgbClr val="FF0000"/>
              </a:solidFill>
            </a:rPr>
            <a:t>17</a:t>
          </a:r>
          <a:r>
            <a:rPr kumimoji="1" lang="ja-JP" altLang="en-US" sz="900">
              <a:solidFill>
                <a:srgbClr val="FF0000"/>
              </a:solidFill>
            </a:rPr>
            <a:t>文字・半角</a:t>
          </a:r>
          <a:r>
            <a:rPr kumimoji="1" lang="en-US" altLang="ja-JP" sz="900">
              <a:solidFill>
                <a:srgbClr val="FF0000"/>
              </a:solidFill>
            </a:rPr>
            <a:t>23</a:t>
          </a:r>
          <a:r>
            <a:rPr kumimoji="1" lang="ja-JP" altLang="en-US" sz="900">
              <a:solidFill>
                <a:srgbClr val="FF0000"/>
              </a:solidFill>
            </a:rPr>
            <a:t>文字まで可能です）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内訳項目が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行を超える場合は、２枚に分けて提出していただくか、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内訳欄に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別紙のとおり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数量に</a:t>
          </a:r>
          <a:r>
            <a:rPr kumimoji="1" lang="en-US" altLang="ja-JP" sz="900">
              <a:solidFill>
                <a:sysClr val="windowText" lastClr="000000"/>
              </a:solidFill>
            </a:rPr>
            <a:t>【1</a:t>
          </a:r>
          <a:r>
            <a:rPr kumimoji="1" lang="ja-JP" altLang="en-US" sz="900">
              <a:solidFill>
                <a:sysClr val="windowText" lastClr="000000"/>
              </a:solidFill>
            </a:rPr>
            <a:t>式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単価に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税抜金額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を記載し、御社の適格請求書を添付してください。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28573</xdr:colOff>
      <xdr:row>83</xdr:row>
      <xdr:rowOff>19052</xdr:rowOff>
    </xdr:from>
    <xdr:to>
      <xdr:col>30</xdr:col>
      <xdr:colOff>9525</xdr:colOff>
      <xdr:row>85</xdr:row>
      <xdr:rowOff>29403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6198" y="10515602"/>
          <a:ext cx="6457952" cy="258001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㉑納品日・発生日・作業日等を必ず入力してください。記載がない場合は、差替えが必要になります。</a:t>
          </a:r>
        </a:p>
      </xdr:txBody>
    </xdr:sp>
    <xdr:clientData/>
  </xdr:twoCellAnchor>
  <xdr:twoCellAnchor>
    <xdr:from>
      <xdr:col>1</xdr:col>
      <xdr:colOff>19050</xdr:colOff>
      <xdr:row>85</xdr:row>
      <xdr:rowOff>38100</xdr:rowOff>
    </xdr:from>
    <xdr:to>
      <xdr:col>2</xdr:col>
      <xdr:colOff>19050</xdr:colOff>
      <xdr:row>97</xdr:row>
      <xdr:rowOff>219075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6675" y="10782300"/>
          <a:ext cx="247650" cy="2181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88</xdr:row>
      <xdr:rowOff>381000</xdr:rowOff>
    </xdr:from>
    <xdr:to>
      <xdr:col>4</xdr:col>
      <xdr:colOff>0</xdr:colOff>
      <xdr:row>99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00025" y="11572875"/>
          <a:ext cx="609600" cy="1514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93</xdr:row>
      <xdr:rowOff>47625</xdr:rowOff>
    </xdr:from>
    <xdr:to>
      <xdr:col>29</xdr:col>
      <xdr:colOff>91109</xdr:colOff>
      <xdr:row>97</xdr:row>
      <xdr:rowOff>47624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58717" y="12372147"/>
          <a:ext cx="3867979" cy="496955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㉗消費税率は、</a:t>
          </a:r>
          <a:r>
            <a:rPr kumimoji="1" lang="ja-JP" altLang="en-US" sz="900" b="1">
              <a:solidFill>
                <a:srgbClr val="FF0000"/>
              </a:solidFill>
            </a:rPr>
            <a:t>８</a:t>
          </a:r>
          <a:r>
            <a:rPr kumimoji="1" lang="ja-JP" altLang="en-US" sz="900">
              <a:solidFill>
                <a:sysClr val="windowText" lastClr="000000"/>
              </a:solidFill>
            </a:rPr>
            <a:t>・</a:t>
          </a:r>
          <a:r>
            <a:rPr kumimoji="1" lang="ja-JP" altLang="en-US" sz="900" b="1">
              <a:solidFill>
                <a:srgbClr val="FF0000"/>
              </a:solidFill>
            </a:rPr>
            <a:t>１０</a:t>
          </a:r>
          <a:r>
            <a:rPr kumimoji="1" lang="ja-JP" altLang="en-US" sz="900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ysClr val="windowText" lastClr="000000"/>
              </a:solidFill>
            </a:rPr>
            <a:t> </a:t>
          </a:r>
          <a:r>
            <a:rPr kumimoji="1" lang="en-US" altLang="ja-JP" sz="900" b="1">
              <a:solidFill>
                <a:srgbClr val="FF0000"/>
              </a:solidFill>
            </a:rPr>
            <a:t>―</a:t>
          </a:r>
          <a:r>
            <a:rPr kumimoji="1" lang="ja-JP" altLang="en-US" sz="900" b="1" baseline="0">
              <a:solidFill>
                <a:srgbClr val="FF0000"/>
              </a:solidFill>
            </a:rPr>
            <a:t> </a:t>
          </a:r>
          <a:r>
            <a:rPr kumimoji="1" lang="ja-JP" altLang="en-US" sz="900" b="1">
              <a:solidFill>
                <a:srgbClr val="FF0000"/>
              </a:solidFill>
            </a:rPr>
            <a:t>ﾏｲﾅｽ記号</a:t>
          </a:r>
          <a:r>
            <a:rPr kumimoji="1" lang="en-US" altLang="ja-JP" sz="9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900" b="0">
              <a:solidFill>
                <a:sysClr val="windowText" lastClr="000000"/>
              </a:solidFill>
              <a:latin typeface="+mn-ea"/>
              <a:ea typeface="+mn-ea"/>
            </a:rPr>
            <a:t>非課税不課税</a:t>
          </a:r>
          <a:r>
            <a:rPr kumimoji="1" lang="en-US" altLang="ja-JP" sz="9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</a:rPr>
            <a:t>・のいずれかを必ず入力して下さい。</a:t>
          </a:r>
        </a:p>
      </xdr:txBody>
    </xdr:sp>
    <xdr:clientData/>
  </xdr:twoCellAnchor>
  <xdr:twoCellAnchor>
    <xdr:from>
      <xdr:col>22</xdr:col>
      <xdr:colOff>19050</xdr:colOff>
      <xdr:row>97</xdr:row>
      <xdr:rowOff>47625</xdr:rowOff>
    </xdr:from>
    <xdr:to>
      <xdr:col>22</xdr:col>
      <xdr:colOff>28575</xdr:colOff>
      <xdr:row>97</xdr:row>
      <xdr:rowOff>238125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067300" y="12868275"/>
          <a:ext cx="95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190501</xdr:colOff>
      <xdr:row>88</xdr:row>
      <xdr:rowOff>409574</xdr:rowOff>
    </xdr:from>
    <xdr:to>
      <xdr:col>9</xdr:col>
      <xdr:colOff>104776</xdr:colOff>
      <xdr:row>90</xdr:row>
      <xdr:rowOff>123824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85776" y="11610974"/>
          <a:ext cx="1619250" cy="542925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㉓軽減税率の場合は、　　　　　　　　　</a:t>
          </a:r>
          <a:r>
            <a:rPr kumimoji="1" lang="ja-JP" altLang="en-US" sz="900">
              <a:solidFill>
                <a:srgbClr val="CCECFF"/>
              </a:solidFill>
            </a:rPr>
            <a:t>入</a:t>
          </a:r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を入力して下さい。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190500</xdr:colOff>
      <xdr:row>90</xdr:row>
      <xdr:rowOff>114300</xdr:rowOff>
    </xdr:from>
    <xdr:to>
      <xdr:col>12</xdr:col>
      <xdr:colOff>19050</xdr:colOff>
      <xdr:row>97</xdr:row>
      <xdr:rowOff>238125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85775" y="12115800"/>
          <a:ext cx="2152650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12325</xdr:colOff>
      <xdr:row>141</xdr:row>
      <xdr:rowOff>57150</xdr:rowOff>
    </xdr:from>
    <xdr:to>
      <xdr:col>30</xdr:col>
      <xdr:colOff>9525</xdr:colOff>
      <xdr:row>158</xdr:row>
      <xdr:rowOff>47625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9950" y="18183225"/>
          <a:ext cx="6474200" cy="2095500"/>
        </a:xfrm>
        <a:prstGeom prst="rect">
          <a:avLst/>
        </a:prstGeom>
        <a:solidFill>
          <a:srgbClr val="FFCC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入力後、請求書印刷シートから印刷を行い、</a:t>
          </a:r>
          <a:r>
            <a:rPr kumimoji="1" lang="ja-JP" altLang="en-US" sz="900" b="1">
              <a:solidFill>
                <a:srgbClr val="FF0000"/>
              </a:solidFill>
            </a:rPr>
            <a:t>必ず３枚すべてに押印</a:t>
          </a:r>
          <a:r>
            <a:rPr kumimoji="1" lang="ja-JP" altLang="en-US" sz="900">
              <a:solidFill>
                <a:sysClr val="windowText" lastClr="000000"/>
              </a:solidFill>
            </a:rPr>
            <a:t>をお願いします。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（印刷設定は、カラー印刷でも白黒印刷でも結構です。）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出力した請求書に、文字エラー（文字数が多い場合は、</a:t>
          </a:r>
          <a:r>
            <a:rPr kumimoji="1" lang="en-US" altLang="ja-JP" sz="900">
              <a:solidFill>
                <a:sysClr val="windowText" lastClr="000000"/>
              </a:solidFill>
            </a:rPr>
            <a:t>#####</a:t>
          </a:r>
          <a:r>
            <a:rPr kumimoji="1" lang="ja-JP" altLang="en-US" sz="900">
              <a:solidFill>
                <a:sysClr val="windowText" lastClr="000000"/>
              </a:solidFill>
            </a:rPr>
            <a:t>になります）や、記載漏れ、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金額間違いや端数処理の相違等、必ずご確認の上、押印後、ご提出をお願い致します。                                                                     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内訳の文字エラーは、文字数を少なくするか、</a:t>
          </a:r>
          <a:r>
            <a:rPr kumimoji="1" lang="en-US" altLang="ja-JP" sz="900">
              <a:solidFill>
                <a:sysClr val="windowText" lastClr="000000"/>
              </a:solidFill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</a:rPr>
            <a:t>行に分けて対応してください。　　　　　　　　　　　　　　　　　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</a:rPr>
            <a:t>枚目（業者控）は、貴社用の控えになりますので貴社で保管をお願いします。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２枚目（経理用）</a:t>
          </a:r>
          <a:r>
            <a:rPr kumimoji="1" lang="en-US" altLang="ja-JP" sz="900">
              <a:solidFill>
                <a:sysClr val="windowText" lastClr="000000"/>
              </a:solidFill>
            </a:rPr>
            <a:t>3</a:t>
          </a:r>
          <a:r>
            <a:rPr kumimoji="1" lang="ja-JP" altLang="en-US" sz="900">
              <a:solidFill>
                <a:sysClr val="windowText" lastClr="000000"/>
              </a:solidFill>
            </a:rPr>
            <a:t>枚目（現場控）は、毎月</a:t>
          </a:r>
          <a:r>
            <a:rPr kumimoji="1" lang="ja-JP" altLang="en-US" sz="900" b="1">
              <a:solidFill>
                <a:srgbClr val="FF0000"/>
              </a:solidFill>
            </a:rPr>
            <a:t>５日</a:t>
          </a:r>
          <a:r>
            <a:rPr kumimoji="1" lang="ja-JP" altLang="en-US" sz="900">
              <a:solidFill>
                <a:sysClr val="windowText" lastClr="000000"/>
              </a:solidFill>
            </a:rPr>
            <a:t>までにご提出をお願いします。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（期日を過ぎて到着した請求書につきましては、翌月提出分扱いになりますので、</a:t>
          </a:r>
          <a:r>
            <a:rPr kumimoji="1" lang="ja-JP" altLang="en-US" sz="900">
              <a:solidFill>
                <a:srgbClr val="FF0000"/>
              </a:solidFill>
            </a:rPr>
            <a:t>期日厳守でお願いします。</a:t>
          </a:r>
          <a:r>
            <a:rPr kumimoji="1" lang="ja-JP" altLang="en-US" sz="900">
              <a:solidFill>
                <a:sysClr val="windowText" lastClr="000000"/>
              </a:solidFill>
            </a:rPr>
            <a:t>）　　　　　　　　　　　　（端数処理の相違や、記載漏れ等の場合、当社では修正はできませんので、差替えをお願いしております。）　　　　　　　　　　　　　　　　　　　　　　　　　　　　ご不明な点等がございましたら、✉</a:t>
          </a:r>
          <a:r>
            <a:rPr kumimoji="1" lang="en-US" altLang="ja-JP" sz="900">
              <a:solidFill>
                <a:sysClr val="windowText" lastClr="000000"/>
              </a:solidFill>
            </a:rPr>
            <a:t>keiri@taihougumi.jp</a:t>
          </a:r>
          <a:r>
            <a:rPr kumimoji="1" lang="ja-JP" altLang="en-US" sz="900">
              <a:solidFill>
                <a:sysClr val="windowText" lastClr="000000"/>
              </a:solidFill>
            </a:rPr>
            <a:t>、もしくは☎（</a:t>
          </a:r>
          <a:r>
            <a:rPr kumimoji="1" lang="en-US" altLang="ja-JP" sz="900">
              <a:solidFill>
                <a:sysClr val="windowText" lastClr="000000"/>
              </a:solidFill>
            </a:rPr>
            <a:t>0848-23-2451</a:t>
          </a:r>
          <a:r>
            <a:rPr kumimoji="1" lang="ja-JP" altLang="en-US" sz="900">
              <a:solidFill>
                <a:sysClr val="windowText" lastClr="000000"/>
              </a:solidFill>
            </a:rPr>
            <a:t>）までお問い合わせください。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95249</xdr:colOff>
      <xdr:row>27</xdr:row>
      <xdr:rowOff>95251</xdr:rowOff>
    </xdr:from>
    <xdr:to>
      <xdr:col>30</xdr:col>
      <xdr:colOff>9523</xdr:colOff>
      <xdr:row>31</xdr:row>
      <xdr:rowOff>66675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600449" y="3638551"/>
          <a:ext cx="2933699" cy="485774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適格請求書発行事業者登録を行っていない場合は、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*************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と</a:t>
          </a:r>
          <a:r>
            <a:rPr kumimoji="1" lang="en-US" altLang="ja-JP" sz="900">
              <a:solidFill>
                <a:sysClr val="windowText" lastClr="000000"/>
              </a:solidFill>
            </a:rPr>
            <a:t>13</a:t>
          </a:r>
          <a:r>
            <a:rPr kumimoji="1" lang="ja-JP" altLang="en-US" sz="900">
              <a:solidFill>
                <a:sysClr val="windowText" lastClr="000000"/>
              </a:solidFill>
            </a:rPr>
            <a:t>桁入力して下さい。</a:t>
          </a:r>
        </a:p>
      </xdr:txBody>
    </xdr:sp>
    <xdr:clientData/>
  </xdr:twoCellAnchor>
  <xdr:twoCellAnchor>
    <xdr:from>
      <xdr:col>1</xdr:col>
      <xdr:colOff>0</xdr:colOff>
      <xdr:row>135</xdr:row>
      <xdr:rowOff>52110</xdr:rowOff>
    </xdr:from>
    <xdr:to>
      <xdr:col>30</xdr:col>
      <xdr:colOff>12888</xdr:colOff>
      <xdr:row>140</xdr:row>
      <xdr:rowOff>114301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7625" y="17378085"/>
          <a:ext cx="6489888" cy="681316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消費税の端数処理は、インボイス制度開始に伴い</a:t>
          </a:r>
          <a:r>
            <a:rPr kumimoji="1" lang="ja-JP" altLang="en-US" sz="900" b="1">
              <a:solidFill>
                <a:srgbClr val="FF0000"/>
              </a:solidFill>
            </a:rPr>
            <a:t>請求書１枚に対し、税率ごとに１回のみ</a:t>
          </a:r>
          <a:r>
            <a:rPr kumimoji="1" lang="ja-JP" altLang="en-US" sz="900">
              <a:solidFill>
                <a:sysClr val="windowText" lastClr="000000"/>
              </a:solidFill>
            </a:rPr>
            <a:t>となっております。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端数処理は、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四捨五入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で自動計算され表示されますが、御社の端数処理が、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切捨</a:t>
          </a:r>
          <a:r>
            <a:rPr kumimoji="1" lang="en-US" altLang="ja-JP" sz="900">
              <a:solidFill>
                <a:sysClr val="windowText" lastClr="000000"/>
              </a:solidFill>
            </a:rPr>
            <a:t>】【</a:t>
          </a:r>
          <a:r>
            <a:rPr kumimoji="1" lang="ja-JP" altLang="en-US" sz="900">
              <a:solidFill>
                <a:sysClr val="windowText" lastClr="000000"/>
              </a:solidFill>
            </a:rPr>
            <a:t>切上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処理の場合は、　　　　　　　　　　　　　　　　　　　　　　　　　　　　　　　　　　誤差が生じる事があります。直接金額を入力して訂正してください。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9525</xdr:colOff>
      <xdr:row>42</xdr:row>
      <xdr:rowOff>28575</xdr:rowOff>
    </xdr:from>
    <xdr:to>
      <xdr:col>17</xdr:col>
      <xdr:colOff>19050</xdr:colOff>
      <xdr:row>44</xdr:row>
      <xdr:rowOff>171450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 flipV="1">
          <a:off x="3533775" y="5467350"/>
          <a:ext cx="2476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228601</xdr:colOff>
      <xdr:row>130</xdr:row>
      <xdr:rowOff>15689</xdr:rowOff>
    </xdr:from>
    <xdr:to>
      <xdr:col>14</xdr:col>
      <xdr:colOff>209550</xdr:colOff>
      <xdr:row>132</xdr:row>
      <xdr:rowOff>38100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76226" y="16808264"/>
          <a:ext cx="2905124" cy="270061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不課税・非課税のどちらかを入力してください。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129</xdr:row>
      <xdr:rowOff>0</xdr:rowOff>
    </xdr:from>
    <xdr:to>
      <xdr:col>3</xdr:col>
      <xdr:colOff>57150</xdr:colOff>
      <xdr:row>130</xdr:row>
      <xdr:rowOff>9525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295275" y="16621125"/>
          <a:ext cx="314325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93</xdr:row>
      <xdr:rowOff>9525</xdr:rowOff>
    </xdr:from>
    <xdr:to>
      <xdr:col>13</xdr:col>
      <xdr:colOff>19050</xdr:colOff>
      <xdr:row>98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2200275" y="12334875"/>
          <a:ext cx="561975" cy="733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45</xdr:row>
      <xdr:rowOff>9525</xdr:rowOff>
    </xdr:from>
    <xdr:to>
      <xdr:col>10</xdr:col>
      <xdr:colOff>28575</xdr:colOff>
      <xdr:row>47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1809750" y="5943600"/>
          <a:ext cx="381000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</xdr:colOff>
      <xdr:row>74</xdr:row>
      <xdr:rowOff>47625</xdr:rowOff>
    </xdr:from>
    <xdr:to>
      <xdr:col>30</xdr:col>
      <xdr:colOff>9525</xdr:colOff>
      <xdr:row>76</xdr:row>
      <xdr:rowOff>47625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105276" y="9591675"/>
          <a:ext cx="2428874" cy="257175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注文書に記載の現金率</a:t>
          </a:r>
          <a:r>
            <a:rPr kumimoji="1" lang="ja-JP" altLang="en-US" sz="900" b="0">
              <a:solidFill>
                <a:sysClr val="windowText" lastClr="000000"/>
              </a:solidFill>
            </a:rPr>
            <a:t>を入力して下さい</a:t>
          </a:r>
          <a:r>
            <a:rPr kumimoji="1" lang="ja-JP" altLang="en-US" sz="900" b="1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16</xdr:col>
      <xdr:colOff>0</xdr:colOff>
      <xdr:row>38</xdr:row>
      <xdr:rowOff>180975</xdr:rowOff>
    </xdr:from>
    <xdr:to>
      <xdr:col>17</xdr:col>
      <xdr:colOff>16565</xdr:colOff>
      <xdr:row>41</xdr:row>
      <xdr:rowOff>24848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 flipV="1">
          <a:off x="3544957" y="4993171"/>
          <a:ext cx="256760" cy="2828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4</xdr:row>
      <xdr:rowOff>0</xdr:rowOff>
    </xdr:from>
    <xdr:to>
      <xdr:col>18</xdr:col>
      <xdr:colOff>0</xdr:colOff>
      <xdr:row>7</xdr:row>
      <xdr:rowOff>104775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 flipV="1">
          <a:off x="3733800" y="495300"/>
          <a:ext cx="266700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57</xdr:row>
      <xdr:rowOff>19050</xdr:rowOff>
    </xdr:from>
    <xdr:to>
      <xdr:col>17</xdr:col>
      <xdr:colOff>0</xdr:colOff>
      <xdr:row>59</xdr:row>
      <xdr:rowOff>38100</xdr:rowOff>
    </xdr:to>
    <xdr:cxnSp macro="">
      <xdr:nvCxnSpPr>
        <xdr:cNvPr id="8207" name="直線矢印コネクタ 8206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CxnSpPr/>
      </xdr:nvCxnSpPr>
      <xdr:spPr>
        <a:xfrm flipH="1" flipV="1">
          <a:off x="3524250" y="7515225"/>
          <a:ext cx="180975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161925</xdr:colOff>
      <xdr:row>74</xdr:row>
      <xdr:rowOff>66675</xdr:rowOff>
    </xdr:from>
    <xdr:to>
      <xdr:col>19</xdr:col>
      <xdr:colOff>0</xdr:colOff>
      <xdr:row>75</xdr:row>
      <xdr:rowOff>19050</xdr:rowOff>
    </xdr:to>
    <xdr:cxnSp macro="">
      <xdr:nvCxnSpPr>
        <xdr:cNvPr id="8210" name="直線矢印コネクタ 8209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CxnSpPr/>
      </xdr:nvCxnSpPr>
      <xdr:spPr>
        <a:xfrm flipH="1">
          <a:off x="3667125" y="9610725"/>
          <a:ext cx="438150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8</xdr:row>
      <xdr:rowOff>19050</xdr:rowOff>
    </xdr:from>
    <xdr:to>
      <xdr:col>30</xdr:col>
      <xdr:colOff>9525</xdr:colOff>
      <xdr:row>10</xdr:row>
      <xdr:rowOff>76200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185EB1B9-CBA1-4677-B764-EFFC15BAF641}"/>
            </a:ext>
          </a:extLst>
        </xdr:cNvPr>
        <xdr:cNvSpPr/>
      </xdr:nvSpPr>
      <xdr:spPr>
        <a:xfrm>
          <a:off x="3924300" y="1095375"/>
          <a:ext cx="2609850" cy="304800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7</a:t>
          </a:r>
          <a:r>
            <a:rPr kumimoji="1" lang="ja-JP" altLang="en-US" sz="900">
              <a:solidFill>
                <a:sysClr val="windowText" lastClr="000000"/>
              </a:solidFill>
            </a:rPr>
            <a:t>桁で入力して下さい。</a:t>
          </a:r>
          <a:r>
            <a:rPr kumimoji="1" lang="en-US" altLang="ja-JP" sz="900">
              <a:solidFill>
                <a:sysClr val="windowText" lastClr="000000"/>
              </a:solidFill>
            </a:rPr>
            <a:t>【7220014】</a:t>
          </a:r>
        </a:p>
      </xdr:txBody>
    </xdr:sp>
    <xdr:clientData/>
  </xdr:twoCellAnchor>
  <xdr:twoCellAnchor>
    <xdr:from>
      <xdr:col>17</xdr:col>
      <xdr:colOff>0</xdr:colOff>
      <xdr:row>7</xdr:row>
      <xdr:rowOff>114300</xdr:rowOff>
    </xdr:from>
    <xdr:to>
      <xdr:col>18</xdr:col>
      <xdr:colOff>9525</xdr:colOff>
      <xdr:row>10</xdr:row>
      <xdr:rowOff>76200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5819161A-EE4A-E706-B0A2-70276B6BB925}"/>
            </a:ext>
          </a:extLst>
        </xdr:cNvPr>
        <xdr:cNvCxnSpPr/>
      </xdr:nvCxnSpPr>
      <xdr:spPr>
        <a:xfrm flipH="1" flipV="1">
          <a:off x="3705225" y="1066800"/>
          <a:ext cx="209550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238125</xdr:colOff>
      <xdr:row>10</xdr:row>
      <xdr:rowOff>125896</xdr:rowOff>
    </xdr:from>
    <xdr:to>
      <xdr:col>29</xdr:col>
      <xdr:colOff>91109</xdr:colOff>
      <xdr:row>16</xdr:row>
      <xdr:rowOff>28575</xdr:rowOff>
    </xdr:to>
    <xdr:sp macro="" textlink="">
      <xdr:nvSpPr>
        <xdr:cNvPr id="8193" name="正方形/長方形 8192">
          <a:extLst>
            <a:ext uri="{FF2B5EF4-FFF2-40B4-BE49-F238E27FC236}">
              <a16:creationId xmlns:a16="http://schemas.microsoft.com/office/drawing/2014/main" id="{6D339225-D584-48A5-88B3-9B84D6E5F33E}"/>
            </a:ext>
          </a:extLst>
        </xdr:cNvPr>
        <xdr:cNvSpPr/>
      </xdr:nvSpPr>
      <xdr:spPr>
        <a:xfrm>
          <a:off x="5105400" y="1449871"/>
          <a:ext cx="1548434" cy="683729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手書き請求書の場合、　      会社情報欄の記入は、　　　　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ゴム印の押印で結構です。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25</xdr:row>
      <xdr:rowOff>9525</xdr:rowOff>
    </xdr:from>
    <xdr:to>
      <xdr:col>16</xdr:col>
      <xdr:colOff>95250</xdr:colOff>
      <xdr:row>27</xdr:row>
      <xdr:rowOff>38100</xdr:rowOff>
    </xdr:to>
    <xdr:cxnSp macro="">
      <xdr:nvCxnSpPr>
        <xdr:cNvPr id="8195" name="直線矢印コネクタ 8194">
          <a:extLst>
            <a:ext uri="{FF2B5EF4-FFF2-40B4-BE49-F238E27FC236}">
              <a16:creationId xmlns:a16="http://schemas.microsoft.com/office/drawing/2014/main" id="{DF8AC825-0E4A-7A11-1C01-A924B3AC8D73}"/>
            </a:ext>
          </a:extLst>
        </xdr:cNvPr>
        <xdr:cNvCxnSpPr/>
      </xdr:nvCxnSpPr>
      <xdr:spPr>
        <a:xfrm flipH="1" flipV="1">
          <a:off x="2990850" y="3286125"/>
          <a:ext cx="609600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28</xdr:row>
      <xdr:rowOff>104775</xdr:rowOff>
    </xdr:from>
    <xdr:to>
      <xdr:col>16</xdr:col>
      <xdr:colOff>104775</xdr:colOff>
      <xdr:row>31</xdr:row>
      <xdr:rowOff>76200</xdr:rowOff>
    </xdr:to>
    <xdr:cxnSp macro="">
      <xdr:nvCxnSpPr>
        <xdr:cNvPr id="8198" name="直線矢印コネクタ 8197">
          <a:extLst>
            <a:ext uri="{FF2B5EF4-FFF2-40B4-BE49-F238E27FC236}">
              <a16:creationId xmlns:a16="http://schemas.microsoft.com/office/drawing/2014/main" id="{B5C55435-6F9B-3316-834E-AEF3D69E9555}"/>
            </a:ext>
          </a:extLst>
        </xdr:cNvPr>
        <xdr:cNvCxnSpPr/>
      </xdr:nvCxnSpPr>
      <xdr:spPr>
        <a:xfrm flipH="1" flipV="1">
          <a:off x="2971800" y="3771900"/>
          <a:ext cx="638175" cy="3619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45</xdr:row>
      <xdr:rowOff>85725</xdr:rowOff>
    </xdr:from>
    <xdr:to>
      <xdr:col>30</xdr:col>
      <xdr:colOff>8283</xdr:colOff>
      <xdr:row>47</xdr:row>
      <xdr:rowOff>57150</xdr:rowOff>
    </xdr:to>
    <xdr:sp macro="" textlink="">
      <xdr:nvSpPr>
        <xdr:cNvPr id="8218" name="正方形/長方形 8217">
          <a:extLst>
            <a:ext uri="{FF2B5EF4-FFF2-40B4-BE49-F238E27FC236}">
              <a16:creationId xmlns:a16="http://schemas.microsoft.com/office/drawing/2014/main" id="{1AFFA945-BC34-44A0-8A5F-A5043219E547}"/>
            </a:ext>
          </a:extLst>
        </xdr:cNvPr>
        <xdr:cNvSpPr/>
      </xdr:nvSpPr>
      <xdr:spPr>
        <a:xfrm>
          <a:off x="3711851" y="6024355"/>
          <a:ext cx="2831410" cy="219904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工事番号が不明な場合は、入力不要です。</a:t>
          </a:r>
        </a:p>
      </xdr:txBody>
    </xdr:sp>
    <xdr:clientData/>
  </xdr:twoCellAnchor>
  <xdr:twoCellAnchor>
    <xdr:from>
      <xdr:col>16</xdr:col>
      <xdr:colOff>9525</xdr:colOff>
      <xdr:row>45</xdr:row>
      <xdr:rowOff>38100</xdr:rowOff>
    </xdr:from>
    <xdr:to>
      <xdr:col>17</xdr:col>
      <xdr:colOff>28575</xdr:colOff>
      <xdr:row>47</xdr:row>
      <xdr:rowOff>57150</xdr:rowOff>
    </xdr:to>
    <xdr:cxnSp macro="">
      <xdr:nvCxnSpPr>
        <xdr:cNvPr id="8220" name="直線矢印コネクタ 8219">
          <a:extLst>
            <a:ext uri="{FF2B5EF4-FFF2-40B4-BE49-F238E27FC236}">
              <a16:creationId xmlns:a16="http://schemas.microsoft.com/office/drawing/2014/main" id="{92F9F6D3-3A49-5149-7355-4316502B5A5A}"/>
            </a:ext>
          </a:extLst>
        </xdr:cNvPr>
        <xdr:cNvCxnSpPr/>
      </xdr:nvCxnSpPr>
      <xdr:spPr>
        <a:xfrm flipH="1" flipV="1">
          <a:off x="3514725" y="5972175"/>
          <a:ext cx="219075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88</xdr:row>
      <xdr:rowOff>406212</xdr:rowOff>
    </xdr:from>
    <xdr:to>
      <xdr:col>30</xdr:col>
      <xdr:colOff>9525</xdr:colOff>
      <xdr:row>93</xdr:row>
      <xdr:rowOff>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2481D88-C5E9-46D7-A68A-87E04C1B3851}"/>
            </a:ext>
          </a:extLst>
        </xdr:cNvPr>
        <xdr:cNvSpPr/>
      </xdr:nvSpPr>
      <xdr:spPr>
        <a:xfrm>
          <a:off x="2181225" y="11598087"/>
          <a:ext cx="4352925" cy="727263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㉔数量・㉖単価に小数点以下が生じる場合、㉘税抜金額は小数第一位四捨五入で表示されます。相違の場合は、内訳欄に</a:t>
          </a:r>
          <a:r>
            <a:rPr kumimoji="1" lang="en-US" altLang="ja-JP" sz="900" b="0">
              <a:solidFill>
                <a:sysClr val="windowText" lastClr="000000"/>
              </a:solidFill>
            </a:rPr>
            <a:t>【</a:t>
          </a:r>
          <a:r>
            <a:rPr kumimoji="1" lang="ja-JP" altLang="en-US" sz="900" b="0">
              <a:solidFill>
                <a:sysClr val="windowText" lastClr="000000"/>
              </a:solidFill>
            </a:rPr>
            <a:t>〇〇〇〇</a:t>
          </a:r>
          <a:r>
            <a:rPr kumimoji="1" lang="ja-JP" altLang="en-US" sz="900" b="0">
              <a:solidFill>
                <a:srgbClr val="FF0000"/>
              </a:solidFill>
            </a:rPr>
            <a:t>（数量</a:t>
          </a:r>
          <a:r>
            <a:rPr kumimoji="1" lang="en-US" altLang="ja-JP" sz="900" b="0">
              <a:solidFill>
                <a:srgbClr val="FF0000"/>
              </a:solidFill>
            </a:rPr>
            <a:t>×</a:t>
          </a:r>
          <a:r>
            <a:rPr kumimoji="1" lang="ja-JP" altLang="en-US" sz="900" b="0">
              <a:solidFill>
                <a:srgbClr val="FF0000"/>
              </a:solidFill>
            </a:rPr>
            <a:t>単価）</a:t>
          </a:r>
          <a:r>
            <a:rPr kumimoji="1" lang="en-US" altLang="ja-JP" sz="900" b="0">
              <a:solidFill>
                <a:sysClr val="windowText" lastClr="000000"/>
              </a:solidFill>
            </a:rPr>
            <a:t>】</a:t>
          </a:r>
          <a:r>
            <a:rPr kumimoji="1" lang="ja-JP" altLang="en-US" sz="900" b="0">
              <a:solidFill>
                <a:sysClr val="windowText" lastClr="000000"/>
              </a:solidFill>
            </a:rPr>
            <a:t>数量を１式とし、単価へ税抜金額を入力してください</a:t>
          </a:r>
          <a:r>
            <a:rPr kumimoji="0" lang="ja-JP" alt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900" b="0">
              <a:solidFill>
                <a:sysClr val="windowText" lastClr="000000"/>
              </a:solidFill>
            </a:rPr>
            <a:t>　　　　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180975</xdr:colOff>
      <xdr:row>16</xdr:row>
      <xdr:rowOff>76200</xdr:rowOff>
    </xdr:from>
    <xdr:to>
      <xdr:col>29</xdr:col>
      <xdr:colOff>85725</xdr:colOff>
      <xdr:row>18</xdr:row>
      <xdr:rowOff>66675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31F253D-8BFC-4830-A32F-44B0EADCD346}"/>
            </a:ext>
          </a:extLst>
        </xdr:cNvPr>
        <xdr:cNvSpPr/>
      </xdr:nvSpPr>
      <xdr:spPr>
        <a:xfrm>
          <a:off x="4600575" y="2181225"/>
          <a:ext cx="1914525" cy="257175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電話番号はﾊｲﾌﾝを入れて下さい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95250</xdr:colOff>
      <xdr:row>0</xdr:row>
      <xdr:rowOff>95251</xdr:rowOff>
    </xdr:from>
    <xdr:to>
      <xdr:col>28</xdr:col>
      <xdr:colOff>38100</xdr:colOff>
      <xdr:row>2</xdr:row>
      <xdr:rowOff>114301</xdr:rowOff>
    </xdr:to>
    <xdr:sp macro="" textlink="">
      <xdr:nvSpPr>
        <xdr:cNvPr id="8209" name="正方形/長方形 8208">
          <a:extLst>
            <a:ext uri="{FF2B5EF4-FFF2-40B4-BE49-F238E27FC236}">
              <a16:creationId xmlns:a16="http://schemas.microsoft.com/office/drawing/2014/main" id="{9166E9A8-B431-5483-6563-8A3EC6E2414E}"/>
            </a:ext>
          </a:extLst>
        </xdr:cNvPr>
        <xdr:cNvSpPr/>
      </xdr:nvSpPr>
      <xdr:spPr>
        <a:xfrm>
          <a:off x="1419225" y="95251"/>
          <a:ext cx="4857750" cy="266700"/>
        </a:xfrm>
        <a:prstGeom prst="rect">
          <a:avLst/>
        </a:prstGeom>
        <a:solidFill>
          <a:srgbClr val="CCFFCC"/>
        </a:solidFill>
        <a:ln>
          <a:solidFill>
            <a:srgbClr val="0066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緑色の箇所へ入力をお願いします。入力後は、請求書印刷シートへ反映されていきます。</a:t>
          </a:r>
        </a:p>
      </xdr:txBody>
    </xdr:sp>
    <xdr:clientData/>
  </xdr:twoCellAnchor>
  <xdr:twoCellAnchor editAs="oneCell">
    <xdr:from>
      <xdr:col>36</xdr:col>
      <xdr:colOff>21282</xdr:colOff>
      <xdr:row>31</xdr:row>
      <xdr:rowOff>5593</xdr:rowOff>
    </xdr:from>
    <xdr:to>
      <xdr:col>65</xdr:col>
      <xdr:colOff>101351</xdr:colOff>
      <xdr:row>95</xdr:row>
      <xdr:rowOff>109663</xdr:rowOff>
    </xdr:to>
    <xdr:pic>
      <xdr:nvPicPr>
        <xdr:cNvPr id="8199" name="図 8198">
          <a:extLst>
            <a:ext uri="{FF2B5EF4-FFF2-40B4-BE49-F238E27FC236}">
              <a16:creationId xmlns:a16="http://schemas.microsoft.com/office/drawing/2014/main" id="{B52D48DF-4D8E-B072-DABA-ABA8CDCF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2607" y="4063243"/>
          <a:ext cx="5880794" cy="8600370"/>
        </a:xfrm>
        <a:prstGeom prst="rect">
          <a:avLst/>
        </a:prstGeom>
      </xdr:spPr>
    </xdr:pic>
    <xdr:clientData/>
  </xdr:twoCellAnchor>
  <xdr:twoCellAnchor>
    <xdr:from>
      <xdr:col>16</xdr:col>
      <xdr:colOff>28575</xdr:colOff>
      <xdr:row>430</xdr:row>
      <xdr:rowOff>9525</xdr:rowOff>
    </xdr:from>
    <xdr:to>
      <xdr:col>29</xdr:col>
      <xdr:colOff>66675</xdr:colOff>
      <xdr:row>439</xdr:row>
      <xdr:rowOff>66675</xdr:rowOff>
    </xdr:to>
    <xdr:sp macro="" textlink="">
      <xdr:nvSpPr>
        <xdr:cNvPr id="8200" name="正方形/長方形 8199">
          <a:extLst>
            <a:ext uri="{FF2B5EF4-FFF2-40B4-BE49-F238E27FC236}">
              <a16:creationId xmlns:a16="http://schemas.microsoft.com/office/drawing/2014/main" id="{5A2CC38B-FC8C-4B98-8FE2-831185B074A8}"/>
            </a:ext>
          </a:extLst>
        </xdr:cNvPr>
        <xdr:cNvSpPr/>
      </xdr:nvSpPr>
      <xdr:spPr>
        <a:xfrm>
          <a:off x="3533775" y="52158900"/>
          <a:ext cx="2962275" cy="1295400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請求書の発行枚数が、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５枚を超える事が予測される協力業者様は、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別途６枚～１０枚用の</a:t>
          </a:r>
          <a:r>
            <a:rPr kumimoji="1" lang="en-US" altLang="ja-JP" sz="900">
              <a:solidFill>
                <a:sysClr val="windowText" lastClr="000000"/>
              </a:solidFill>
            </a:rPr>
            <a:t>Excel</a:t>
          </a:r>
          <a:r>
            <a:rPr kumimoji="1" lang="ja-JP" altLang="en-US" sz="900">
              <a:solidFill>
                <a:sysClr val="windowText" lastClr="000000"/>
              </a:solidFill>
            </a:rPr>
            <a:t>データを、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電子メールでお送りいたしますので、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✉</a:t>
          </a:r>
          <a:r>
            <a:rPr kumimoji="1" lang="en-US" altLang="ja-JP" sz="900">
              <a:solidFill>
                <a:sysClr val="windowText" lastClr="000000"/>
              </a:solidFill>
            </a:rPr>
            <a:t>keiri@taihougumi.jp</a:t>
          </a:r>
          <a:r>
            <a:rPr kumimoji="1" lang="ja-JP" altLang="en-US" sz="900">
              <a:solidFill>
                <a:sysClr val="windowText" lastClr="000000"/>
              </a:solidFill>
            </a:rPr>
            <a:t>　までご連絡をお願いします。</a:t>
          </a:r>
        </a:p>
      </xdr:txBody>
    </xdr:sp>
    <xdr:clientData/>
  </xdr:twoCellAnchor>
  <xdr:twoCellAnchor>
    <xdr:from>
      <xdr:col>20</xdr:col>
      <xdr:colOff>257175</xdr:colOff>
      <xdr:row>59</xdr:row>
      <xdr:rowOff>85726</xdr:rowOff>
    </xdr:from>
    <xdr:to>
      <xdr:col>29</xdr:col>
      <xdr:colOff>57150</xdr:colOff>
      <xdr:row>63</xdr:row>
      <xdr:rowOff>104776</xdr:rowOff>
    </xdr:to>
    <xdr:sp macro="" textlink="">
      <xdr:nvSpPr>
        <xdr:cNvPr id="8196" name="正方形/長方形 8195">
          <a:extLst>
            <a:ext uri="{FF2B5EF4-FFF2-40B4-BE49-F238E27FC236}">
              <a16:creationId xmlns:a16="http://schemas.microsoft.com/office/drawing/2014/main" id="{7901050D-1409-47F9-A62F-EB79DEAEE781}"/>
            </a:ext>
          </a:extLst>
        </xdr:cNvPr>
        <xdr:cNvSpPr/>
      </xdr:nvSpPr>
      <xdr:spPr>
        <a:xfrm>
          <a:off x="4810125" y="7829551"/>
          <a:ext cx="1809750" cy="53340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注文書を発行していない場合は、⑭～⑳は入力不要です。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104775</xdr:colOff>
      <xdr:row>9</xdr:row>
      <xdr:rowOff>7458</xdr:rowOff>
    </xdr:from>
    <xdr:to>
      <xdr:col>41</xdr:col>
      <xdr:colOff>126725</xdr:colOff>
      <xdr:row>13</xdr:row>
      <xdr:rowOff>28576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D05013F-718C-4F86-8AEF-909ED6628377}"/>
            </a:ext>
          </a:extLst>
        </xdr:cNvPr>
        <xdr:cNvSpPr/>
      </xdr:nvSpPr>
      <xdr:spPr>
        <a:xfrm>
          <a:off x="5467350" y="1112358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 editAs="oneCell">
    <xdr:from>
      <xdr:col>0</xdr:col>
      <xdr:colOff>18036</xdr:colOff>
      <xdr:row>0</xdr:row>
      <xdr:rowOff>6828</xdr:rowOff>
    </xdr:from>
    <xdr:to>
      <xdr:col>2</xdr:col>
      <xdr:colOff>114886</xdr:colOff>
      <xdr:row>2</xdr:row>
      <xdr:rowOff>113841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CEF270E-1BE0-C7E3-1A98-60CBF61E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22137" cy="314078"/>
        </a:xfrm>
        <a:prstGeom prst="rect">
          <a:avLst/>
        </a:prstGeom>
      </xdr:spPr>
    </xdr:pic>
    <xdr:clientData/>
  </xdr:twoCellAnchor>
  <xdr:oneCellAnchor>
    <xdr:from>
      <xdr:col>0</xdr:col>
      <xdr:colOff>18036</xdr:colOff>
      <xdr:row>55</xdr:row>
      <xdr:rowOff>6828</xdr:rowOff>
    </xdr:from>
    <xdr:ext cx="322137" cy="314078"/>
    <xdr:pic>
      <xdr:nvPicPr>
        <xdr:cNvPr id="20" name="図 19">
          <a:extLst>
            <a:ext uri="{FF2B5EF4-FFF2-40B4-BE49-F238E27FC236}">
              <a16:creationId xmlns:a16="http://schemas.microsoft.com/office/drawing/2014/main" id="{2AFB81E2-C3E9-45C4-9B5A-82AC9CFE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632915"/>
          <a:ext cx="322137" cy="314078"/>
        </a:xfrm>
        <a:prstGeom prst="rect">
          <a:avLst/>
        </a:prstGeom>
      </xdr:spPr>
    </xdr:pic>
    <xdr:clientData/>
  </xdr:oneCellAnchor>
  <xdr:oneCellAnchor>
    <xdr:from>
      <xdr:col>0</xdr:col>
      <xdr:colOff>18036</xdr:colOff>
      <xdr:row>110</xdr:row>
      <xdr:rowOff>6828</xdr:rowOff>
    </xdr:from>
    <xdr:ext cx="322137" cy="314078"/>
    <xdr:pic>
      <xdr:nvPicPr>
        <xdr:cNvPr id="21" name="図 20">
          <a:extLst>
            <a:ext uri="{FF2B5EF4-FFF2-40B4-BE49-F238E27FC236}">
              <a16:creationId xmlns:a16="http://schemas.microsoft.com/office/drawing/2014/main" id="{7D43CD74-FD6E-4D71-959A-594A7D7EC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13283850"/>
          <a:ext cx="322137" cy="314078"/>
        </a:xfrm>
        <a:prstGeom prst="rect">
          <a:avLst/>
        </a:prstGeom>
      </xdr:spPr>
    </xdr:pic>
    <xdr:clientData/>
  </xdr:oneCellAnchor>
  <xdr:twoCellAnchor>
    <xdr:from>
      <xdr:col>35</xdr:col>
      <xdr:colOff>85725</xdr:colOff>
      <xdr:row>64</xdr:row>
      <xdr:rowOff>19050</xdr:rowOff>
    </xdr:from>
    <xdr:to>
      <xdr:col>41</xdr:col>
      <xdr:colOff>107675</xdr:colOff>
      <xdr:row>68</xdr:row>
      <xdr:rowOff>40168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050056D-52B2-4EC9-B250-46E07DD91084}"/>
            </a:ext>
          </a:extLst>
        </xdr:cNvPr>
        <xdr:cNvSpPr/>
      </xdr:nvSpPr>
      <xdr:spPr>
        <a:xfrm>
          <a:off x="5448300" y="7734300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76200</xdr:colOff>
      <xdr:row>119</xdr:row>
      <xdr:rowOff>0</xdr:rowOff>
    </xdr:from>
    <xdr:to>
      <xdr:col>41</xdr:col>
      <xdr:colOff>98150</xdr:colOff>
      <xdr:row>123</xdr:row>
      <xdr:rowOff>21118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A73F5E3-3C5F-4E85-A634-EF62CABF80C9}"/>
            </a:ext>
          </a:extLst>
        </xdr:cNvPr>
        <xdr:cNvSpPr/>
      </xdr:nvSpPr>
      <xdr:spPr>
        <a:xfrm>
          <a:off x="5438775" y="14344650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18036</xdr:colOff>
      <xdr:row>0</xdr:row>
      <xdr:rowOff>6828</xdr:rowOff>
    </xdr:from>
    <xdr:to>
      <xdr:col>2</xdr:col>
      <xdr:colOff>114886</xdr:colOff>
      <xdr:row>2</xdr:row>
      <xdr:rowOff>113841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12813F8-CE26-4E17-B882-D5C09C27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5925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110</xdr:row>
      <xdr:rowOff>6828</xdr:rowOff>
    </xdr:from>
    <xdr:to>
      <xdr:col>2</xdr:col>
      <xdr:colOff>114886</xdr:colOff>
      <xdr:row>112</xdr:row>
      <xdr:rowOff>113841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BF584C4-FF40-4876-9B85-0AC004846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5925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55</xdr:row>
      <xdr:rowOff>6828</xdr:rowOff>
    </xdr:from>
    <xdr:to>
      <xdr:col>2</xdr:col>
      <xdr:colOff>114886</xdr:colOff>
      <xdr:row>57</xdr:row>
      <xdr:rowOff>113841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BC5DDE8-1639-40EB-97AE-1E5F4B04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5925" cy="316563"/>
        </a:xfrm>
        <a:prstGeom prst="rect">
          <a:avLst/>
        </a:prstGeom>
      </xdr:spPr>
    </xdr:pic>
    <xdr:clientData/>
  </xdr:twoCellAnchor>
  <xdr:twoCellAnchor>
    <xdr:from>
      <xdr:col>35</xdr:col>
      <xdr:colOff>104775</xdr:colOff>
      <xdr:row>9</xdr:row>
      <xdr:rowOff>9525</xdr:rowOff>
    </xdr:from>
    <xdr:to>
      <xdr:col>41</xdr:col>
      <xdr:colOff>126725</xdr:colOff>
      <xdr:row>13</xdr:row>
      <xdr:rowOff>30643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E78E3A0-DE92-41CD-A9F7-8992E99EA83C}"/>
            </a:ext>
          </a:extLst>
        </xdr:cNvPr>
        <xdr:cNvSpPr/>
      </xdr:nvSpPr>
      <xdr:spPr>
        <a:xfrm>
          <a:off x="5467350" y="111442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95250</xdr:colOff>
      <xdr:row>64</xdr:row>
      <xdr:rowOff>0</xdr:rowOff>
    </xdr:from>
    <xdr:to>
      <xdr:col>41</xdr:col>
      <xdr:colOff>117200</xdr:colOff>
      <xdr:row>68</xdr:row>
      <xdr:rowOff>21118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0F2F91E-EC37-4E6C-B3DC-985E70AA677D}"/>
            </a:ext>
          </a:extLst>
        </xdr:cNvPr>
        <xdr:cNvSpPr/>
      </xdr:nvSpPr>
      <xdr:spPr>
        <a:xfrm>
          <a:off x="5457825" y="7715250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95250</xdr:colOff>
      <xdr:row>119</xdr:row>
      <xdr:rowOff>9525</xdr:rowOff>
    </xdr:from>
    <xdr:to>
      <xdr:col>41</xdr:col>
      <xdr:colOff>117200</xdr:colOff>
      <xdr:row>123</xdr:row>
      <xdr:rowOff>30643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1420792-5EC4-43C2-A6BD-005E796DD4F2}"/>
            </a:ext>
          </a:extLst>
        </xdr:cNvPr>
        <xdr:cNvSpPr/>
      </xdr:nvSpPr>
      <xdr:spPr>
        <a:xfrm>
          <a:off x="5457825" y="1435417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18036</xdr:colOff>
      <xdr:row>0</xdr:row>
      <xdr:rowOff>6828</xdr:rowOff>
    </xdr:from>
    <xdr:to>
      <xdr:col>2</xdr:col>
      <xdr:colOff>112645</xdr:colOff>
      <xdr:row>2</xdr:row>
      <xdr:rowOff>113841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E8EE7E-959D-4BE4-81DE-0BE77446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5925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55</xdr:row>
      <xdr:rowOff>6828</xdr:rowOff>
    </xdr:from>
    <xdr:to>
      <xdr:col>2</xdr:col>
      <xdr:colOff>112645</xdr:colOff>
      <xdr:row>57</xdr:row>
      <xdr:rowOff>113841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7E4A9EB-3929-458D-9222-C548E7F3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5925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110</xdr:row>
      <xdr:rowOff>6828</xdr:rowOff>
    </xdr:from>
    <xdr:to>
      <xdr:col>2</xdr:col>
      <xdr:colOff>112645</xdr:colOff>
      <xdr:row>112</xdr:row>
      <xdr:rowOff>113841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3D2C370-5C17-4BA3-A138-C7FB8CAAE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5925" cy="316563"/>
        </a:xfrm>
        <a:prstGeom prst="rect">
          <a:avLst/>
        </a:prstGeom>
      </xdr:spPr>
    </xdr:pic>
    <xdr:clientData/>
  </xdr:twoCellAnchor>
  <xdr:twoCellAnchor>
    <xdr:from>
      <xdr:col>35</xdr:col>
      <xdr:colOff>104775</xdr:colOff>
      <xdr:row>9</xdr:row>
      <xdr:rowOff>9525</xdr:rowOff>
    </xdr:from>
    <xdr:to>
      <xdr:col>41</xdr:col>
      <xdr:colOff>126725</xdr:colOff>
      <xdr:row>13</xdr:row>
      <xdr:rowOff>30643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1AE56D7-5378-4FCF-81D9-BFEEB3D4BF9F}"/>
            </a:ext>
          </a:extLst>
        </xdr:cNvPr>
        <xdr:cNvSpPr/>
      </xdr:nvSpPr>
      <xdr:spPr>
        <a:xfrm>
          <a:off x="5467350" y="111442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95250</xdr:colOff>
      <xdr:row>64</xdr:row>
      <xdr:rowOff>0</xdr:rowOff>
    </xdr:from>
    <xdr:to>
      <xdr:col>41</xdr:col>
      <xdr:colOff>117200</xdr:colOff>
      <xdr:row>68</xdr:row>
      <xdr:rowOff>21118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1FC2C95-9B2E-42E1-8EFC-66461A8E2D31}"/>
            </a:ext>
          </a:extLst>
        </xdr:cNvPr>
        <xdr:cNvSpPr/>
      </xdr:nvSpPr>
      <xdr:spPr>
        <a:xfrm>
          <a:off x="5457825" y="7715250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104775</xdr:colOff>
      <xdr:row>119</xdr:row>
      <xdr:rowOff>9525</xdr:rowOff>
    </xdr:from>
    <xdr:to>
      <xdr:col>41</xdr:col>
      <xdr:colOff>126725</xdr:colOff>
      <xdr:row>123</xdr:row>
      <xdr:rowOff>30643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B1D12FF-3E0A-4C30-BEB2-AF9811CEA348}"/>
            </a:ext>
          </a:extLst>
        </xdr:cNvPr>
        <xdr:cNvSpPr/>
      </xdr:nvSpPr>
      <xdr:spPr>
        <a:xfrm>
          <a:off x="5467350" y="1435417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18036</xdr:colOff>
      <xdr:row>0</xdr:row>
      <xdr:rowOff>6828</xdr:rowOff>
    </xdr:from>
    <xdr:to>
      <xdr:col>2</xdr:col>
      <xdr:colOff>112645</xdr:colOff>
      <xdr:row>2</xdr:row>
      <xdr:rowOff>113841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1C78F17-D904-4766-A7DD-4ABCF9304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3684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55</xdr:row>
      <xdr:rowOff>6828</xdr:rowOff>
    </xdr:from>
    <xdr:to>
      <xdr:col>2</xdr:col>
      <xdr:colOff>112645</xdr:colOff>
      <xdr:row>57</xdr:row>
      <xdr:rowOff>113841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891B32F-643E-41DB-A4C5-78C20563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3684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110</xdr:row>
      <xdr:rowOff>6828</xdr:rowOff>
    </xdr:from>
    <xdr:to>
      <xdr:col>2</xdr:col>
      <xdr:colOff>112645</xdr:colOff>
      <xdr:row>112</xdr:row>
      <xdr:rowOff>113841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06AB0D6-D0D6-4D28-A899-8EB97E5A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3684" cy="316563"/>
        </a:xfrm>
        <a:prstGeom prst="rect">
          <a:avLst/>
        </a:prstGeom>
      </xdr:spPr>
    </xdr:pic>
    <xdr:clientData/>
  </xdr:twoCellAnchor>
  <xdr:twoCellAnchor>
    <xdr:from>
      <xdr:col>35</xdr:col>
      <xdr:colOff>104775</xdr:colOff>
      <xdr:row>9</xdr:row>
      <xdr:rowOff>9525</xdr:rowOff>
    </xdr:from>
    <xdr:to>
      <xdr:col>41</xdr:col>
      <xdr:colOff>126725</xdr:colOff>
      <xdr:row>13</xdr:row>
      <xdr:rowOff>30643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BEEBDA4-E2F1-4267-BB21-18626D7D4162}"/>
            </a:ext>
          </a:extLst>
        </xdr:cNvPr>
        <xdr:cNvSpPr/>
      </xdr:nvSpPr>
      <xdr:spPr>
        <a:xfrm>
          <a:off x="5467350" y="111442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85725</xdr:colOff>
      <xdr:row>64</xdr:row>
      <xdr:rowOff>19050</xdr:rowOff>
    </xdr:from>
    <xdr:to>
      <xdr:col>41</xdr:col>
      <xdr:colOff>107675</xdr:colOff>
      <xdr:row>68</xdr:row>
      <xdr:rowOff>40168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2DAAA393-F53F-432E-B1DC-80BCB4ED0E1E}"/>
            </a:ext>
          </a:extLst>
        </xdr:cNvPr>
        <xdr:cNvSpPr/>
      </xdr:nvSpPr>
      <xdr:spPr>
        <a:xfrm>
          <a:off x="5448300" y="7734300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114300</xdr:colOff>
      <xdr:row>119</xdr:row>
      <xdr:rowOff>19050</xdr:rowOff>
    </xdr:from>
    <xdr:to>
      <xdr:col>42</xdr:col>
      <xdr:colOff>2900</xdr:colOff>
      <xdr:row>123</xdr:row>
      <xdr:rowOff>40168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7B05339-89C3-4C0E-843C-8623A45257E2}"/>
            </a:ext>
          </a:extLst>
        </xdr:cNvPr>
        <xdr:cNvSpPr/>
      </xdr:nvSpPr>
      <xdr:spPr>
        <a:xfrm>
          <a:off x="5476875" y="14363700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18036</xdr:colOff>
      <xdr:row>0</xdr:row>
      <xdr:rowOff>6828</xdr:rowOff>
    </xdr:from>
    <xdr:to>
      <xdr:col>2</xdr:col>
      <xdr:colOff>112645</xdr:colOff>
      <xdr:row>2</xdr:row>
      <xdr:rowOff>113841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524222C-C757-471C-AA4B-8421A7915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3684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55</xdr:row>
      <xdr:rowOff>6828</xdr:rowOff>
    </xdr:from>
    <xdr:to>
      <xdr:col>2</xdr:col>
      <xdr:colOff>112645</xdr:colOff>
      <xdr:row>57</xdr:row>
      <xdr:rowOff>113841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9887A9C-7166-4ED2-A7DA-9A7F399C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3684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110</xdr:row>
      <xdr:rowOff>6828</xdr:rowOff>
    </xdr:from>
    <xdr:to>
      <xdr:col>2</xdr:col>
      <xdr:colOff>112645</xdr:colOff>
      <xdr:row>112</xdr:row>
      <xdr:rowOff>113841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4EBB7EA-DFF7-4FBB-8F2A-16B81366C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3684" cy="316563"/>
        </a:xfrm>
        <a:prstGeom prst="rect">
          <a:avLst/>
        </a:prstGeom>
      </xdr:spPr>
    </xdr:pic>
    <xdr:clientData/>
  </xdr:twoCellAnchor>
  <xdr:twoCellAnchor>
    <xdr:from>
      <xdr:col>35</xdr:col>
      <xdr:colOff>104775</xdr:colOff>
      <xdr:row>9</xdr:row>
      <xdr:rowOff>9525</xdr:rowOff>
    </xdr:from>
    <xdr:to>
      <xdr:col>41</xdr:col>
      <xdr:colOff>126725</xdr:colOff>
      <xdr:row>13</xdr:row>
      <xdr:rowOff>30643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5D239D-BB0F-4F88-9DD2-3C92EEFE5B03}"/>
            </a:ext>
          </a:extLst>
        </xdr:cNvPr>
        <xdr:cNvSpPr/>
      </xdr:nvSpPr>
      <xdr:spPr>
        <a:xfrm>
          <a:off x="5467350" y="111442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104775</xdr:colOff>
      <xdr:row>64</xdr:row>
      <xdr:rowOff>19050</xdr:rowOff>
    </xdr:from>
    <xdr:to>
      <xdr:col>41</xdr:col>
      <xdr:colOff>126725</xdr:colOff>
      <xdr:row>68</xdr:row>
      <xdr:rowOff>40168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108F44F-17A7-497D-8FE8-26A63D8D8D47}"/>
            </a:ext>
          </a:extLst>
        </xdr:cNvPr>
        <xdr:cNvSpPr/>
      </xdr:nvSpPr>
      <xdr:spPr>
        <a:xfrm>
          <a:off x="5467350" y="7734300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85725</xdr:colOff>
      <xdr:row>119</xdr:row>
      <xdr:rowOff>0</xdr:rowOff>
    </xdr:from>
    <xdr:to>
      <xdr:col>41</xdr:col>
      <xdr:colOff>107675</xdr:colOff>
      <xdr:row>123</xdr:row>
      <xdr:rowOff>21118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1FADF53-CD5E-4F94-806F-5C0D21F65880}"/>
            </a:ext>
          </a:extLst>
        </xdr:cNvPr>
        <xdr:cNvSpPr/>
      </xdr:nvSpPr>
      <xdr:spPr>
        <a:xfrm>
          <a:off x="5448300" y="14344650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18036</xdr:colOff>
      <xdr:row>0</xdr:row>
      <xdr:rowOff>6828</xdr:rowOff>
    </xdr:from>
    <xdr:to>
      <xdr:col>2</xdr:col>
      <xdr:colOff>112645</xdr:colOff>
      <xdr:row>2</xdr:row>
      <xdr:rowOff>113841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16CF34-12F2-49FC-A3E2-A8D870FF4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828"/>
          <a:ext cx="313684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55</xdr:row>
      <xdr:rowOff>6828</xdr:rowOff>
    </xdr:from>
    <xdr:to>
      <xdr:col>2</xdr:col>
      <xdr:colOff>112645</xdr:colOff>
      <xdr:row>57</xdr:row>
      <xdr:rowOff>113841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18D1D89-ECFD-4D3A-BF4E-9E4464B7E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6617178"/>
          <a:ext cx="313684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18036</xdr:colOff>
      <xdr:row>110</xdr:row>
      <xdr:rowOff>6828</xdr:rowOff>
    </xdr:from>
    <xdr:to>
      <xdr:col>2</xdr:col>
      <xdr:colOff>112645</xdr:colOff>
      <xdr:row>112</xdr:row>
      <xdr:rowOff>113841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2589029-5F35-4249-9D67-451904582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6" y="13246578"/>
          <a:ext cx="313684" cy="316563"/>
        </a:xfrm>
        <a:prstGeom prst="rect">
          <a:avLst/>
        </a:prstGeom>
      </xdr:spPr>
    </xdr:pic>
    <xdr:clientData/>
  </xdr:twoCellAnchor>
  <xdr:twoCellAnchor>
    <xdr:from>
      <xdr:col>35</xdr:col>
      <xdr:colOff>104775</xdr:colOff>
      <xdr:row>9</xdr:row>
      <xdr:rowOff>9525</xdr:rowOff>
    </xdr:from>
    <xdr:to>
      <xdr:col>41</xdr:col>
      <xdr:colOff>126725</xdr:colOff>
      <xdr:row>13</xdr:row>
      <xdr:rowOff>30643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4C35BB99-5C53-4D5A-93A8-F14D18CA3B5E}"/>
            </a:ext>
          </a:extLst>
        </xdr:cNvPr>
        <xdr:cNvSpPr/>
      </xdr:nvSpPr>
      <xdr:spPr>
        <a:xfrm>
          <a:off x="5467350" y="111442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95250</xdr:colOff>
      <xdr:row>63</xdr:row>
      <xdr:rowOff>114300</xdr:rowOff>
    </xdr:from>
    <xdr:to>
      <xdr:col>41</xdr:col>
      <xdr:colOff>117200</xdr:colOff>
      <xdr:row>68</xdr:row>
      <xdr:rowOff>11593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CE5611E5-0CAC-45E0-95F9-A80E47438887}"/>
            </a:ext>
          </a:extLst>
        </xdr:cNvPr>
        <xdr:cNvSpPr/>
      </xdr:nvSpPr>
      <xdr:spPr>
        <a:xfrm>
          <a:off x="5457825" y="770572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  <xdr:twoCellAnchor>
    <xdr:from>
      <xdr:col>35</xdr:col>
      <xdr:colOff>104775</xdr:colOff>
      <xdr:row>119</xdr:row>
      <xdr:rowOff>9525</xdr:rowOff>
    </xdr:from>
    <xdr:to>
      <xdr:col>41</xdr:col>
      <xdr:colOff>126725</xdr:colOff>
      <xdr:row>123</xdr:row>
      <xdr:rowOff>30643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7D7E37A-AF52-4C6B-AC76-565035DAE5D4}"/>
            </a:ext>
          </a:extLst>
        </xdr:cNvPr>
        <xdr:cNvSpPr/>
      </xdr:nvSpPr>
      <xdr:spPr>
        <a:xfrm>
          <a:off x="5467350" y="14354175"/>
          <a:ext cx="822050" cy="51641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　お願いします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254478</xdr:rowOff>
    </xdr:from>
    <xdr:to>
      <xdr:col>2</xdr:col>
      <xdr:colOff>94609</xdr:colOff>
      <xdr:row>2</xdr:row>
      <xdr:rowOff>113841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9B66DF6-31B8-4324-8578-3FB76546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478"/>
          <a:ext cx="313684" cy="3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52988</xdr:rowOff>
    </xdr:from>
    <xdr:to>
      <xdr:col>2</xdr:col>
      <xdr:colOff>94609</xdr:colOff>
      <xdr:row>57</xdr:row>
      <xdr:rowOff>115307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68F6C3D-7BFC-4B43-A6BB-BA4E4AF9A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16142"/>
          <a:ext cx="314417" cy="31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283053</xdr:rowOff>
    </xdr:from>
    <xdr:to>
      <xdr:col>2</xdr:col>
      <xdr:colOff>94609</xdr:colOff>
      <xdr:row>112</xdr:row>
      <xdr:rowOff>126297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48E0850-092D-4901-9C9E-9A77E7381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64995"/>
          <a:ext cx="314417" cy="312167"/>
        </a:xfrm>
        <a:prstGeom prst="rect">
          <a:avLst/>
        </a:prstGeom>
      </xdr:spPr>
    </xdr:pic>
    <xdr:clientData/>
  </xdr:twoCellAnchor>
  <xdr:twoCellAnchor>
    <xdr:from>
      <xdr:col>24</xdr:col>
      <xdr:colOff>82060</xdr:colOff>
      <xdr:row>18</xdr:row>
      <xdr:rowOff>80596</xdr:rowOff>
    </xdr:from>
    <xdr:to>
      <xdr:col>56</xdr:col>
      <xdr:colOff>102577</xdr:colOff>
      <xdr:row>20</xdr:row>
      <xdr:rowOff>7327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4B75AF04-CBBB-45DF-A699-CE7F91C1F80A}"/>
            </a:ext>
          </a:extLst>
        </xdr:cNvPr>
        <xdr:cNvSpPr/>
      </xdr:nvSpPr>
      <xdr:spPr>
        <a:xfrm>
          <a:off x="3811464" y="2549769"/>
          <a:ext cx="4292113" cy="183173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登録番号は必ずご記入下さい。登録を行っていない業者の方は、／（斜線）を引いてください。</a:t>
          </a:r>
        </a:p>
      </xdr:txBody>
    </xdr:sp>
    <xdr:clientData/>
  </xdr:twoCellAnchor>
  <xdr:twoCellAnchor>
    <xdr:from>
      <xdr:col>6</xdr:col>
      <xdr:colOff>9526</xdr:colOff>
      <xdr:row>7</xdr:row>
      <xdr:rowOff>24181</xdr:rowOff>
    </xdr:from>
    <xdr:to>
      <xdr:col>16</xdr:col>
      <xdr:colOff>73269</xdr:colOff>
      <xdr:row>8</xdr:row>
      <xdr:rowOff>95251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7025A83-D48F-459C-9F24-184524CAF7AF}"/>
            </a:ext>
          </a:extLst>
        </xdr:cNvPr>
        <xdr:cNvSpPr/>
      </xdr:nvSpPr>
      <xdr:spPr>
        <a:xfrm>
          <a:off x="712911" y="1123219"/>
          <a:ext cx="1939435" cy="195628"/>
        </a:xfrm>
        <a:prstGeom prst="rect">
          <a:avLst/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必ず月末最終日付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を記入してください</a:t>
          </a:r>
        </a:p>
      </xdr:txBody>
    </xdr:sp>
    <xdr:clientData/>
  </xdr:twoCellAnchor>
  <xdr:twoCellAnchor>
    <xdr:from>
      <xdr:col>6</xdr:col>
      <xdr:colOff>6594</xdr:colOff>
      <xdr:row>11</xdr:row>
      <xdr:rowOff>19053</xdr:rowOff>
    </xdr:from>
    <xdr:to>
      <xdr:col>16</xdr:col>
      <xdr:colOff>109904</xdr:colOff>
      <xdr:row>12</xdr:row>
      <xdr:rowOff>102579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19E913F7-1C63-4C7E-A76D-7F7501D0A35F}"/>
            </a:ext>
          </a:extLst>
        </xdr:cNvPr>
        <xdr:cNvSpPr/>
      </xdr:nvSpPr>
      <xdr:spPr>
        <a:xfrm>
          <a:off x="709979" y="1616322"/>
          <a:ext cx="1979002" cy="208084"/>
        </a:xfrm>
        <a:prstGeom prst="rect">
          <a:avLst/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工事番号が不明な場合は、記入不要です</a:t>
          </a:r>
        </a:p>
      </xdr:txBody>
    </xdr:sp>
    <xdr:clientData/>
  </xdr:twoCellAnchor>
  <xdr:twoCellAnchor>
    <xdr:from>
      <xdr:col>53</xdr:col>
      <xdr:colOff>109905</xdr:colOff>
      <xdr:row>2</xdr:row>
      <xdr:rowOff>29307</xdr:rowOff>
    </xdr:from>
    <xdr:to>
      <xdr:col>65</xdr:col>
      <xdr:colOff>131884</xdr:colOff>
      <xdr:row>3</xdr:row>
      <xdr:rowOff>95250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BA37783D-0A10-48AC-86FA-B730ED256D2F}"/>
            </a:ext>
          </a:extLst>
        </xdr:cNvPr>
        <xdr:cNvSpPr/>
      </xdr:nvSpPr>
      <xdr:spPr>
        <a:xfrm>
          <a:off x="7605347" y="483576"/>
          <a:ext cx="2124806" cy="197828"/>
        </a:xfrm>
        <a:prstGeom prst="rect">
          <a:avLst/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注文書に記載の契約番号</a:t>
          </a:r>
          <a:r>
            <a:rPr kumimoji="1" lang="ja-JP" altLang="en-US" sz="8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を記入してください</a:t>
          </a:r>
        </a:p>
      </xdr:txBody>
    </xdr:sp>
    <xdr:clientData/>
  </xdr:twoCellAnchor>
  <xdr:twoCellAnchor>
    <xdr:from>
      <xdr:col>6</xdr:col>
      <xdr:colOff>7328</xdr:colOff>
      <xdr:row>24</xdr:row>
      <xdr:rowOff>7327</xdr:rowOff>
    </xdr:from>
    <xdr:to>
      <xdr:col>40</xdr:col>
      <xdr:colOff>43962</xdr:colOff>
      <xdr:row>25</xdr:row>
      <xdr:rowOff>80597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AE20BA57-A03C-4D62-A91F-99B0EA6DA82D}"/>
            </a:ext>
          </a:extLst>
        </xdr:cNvPr>
        <xdr:cNvSpPr/>
      </xdr:nvSpPr>
      <xdr:spPr>
        <a:xfrm>
          <a:off x="710713" y="3135923"/>
          <a:ext cx="5231422" cy="197828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日付（納品日・発生日・作業日等）・消費税率は必ず記入してください。記載がない場合は、差替えが必要になります。</a:t>
          </a:r>
        </a:p>
      </xdr:txBody>
    </xdr:sp>
    <xdr:clientData/>
  </xdr:twoCellAnchor>
  <xdr:twoCellAnchor>
    <xdr:from>
      <xdr:col>6</xdr:col>
      <xdr:colOff>7326</xdr:colOff>
      <xdr:row>26</xdr:row>
      <xdr:rowOff>43961</xdr:rowOff>
    </xdr:from>
    <xdr:to>
      <xdr:col>16</xdr:col>
      <xdr:colOff>129686</xdr:colOff>
      <xdr:row>27</xdr:row>
      <xdr:rowOff>109904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026DA96-FD70-4733-ADA9-9028968B985E}"/>
            </a:ext>
          </a:extLst>
        </xdr:cNvPr>
        <xdr:cNvSpPr/>
      </xdr:nvSpPr>
      <xdr:spPr>
        <a:xfrm>
          <a:off x="710711" y="3421673"/>
          <a:ext cx="1998052" cy="190500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軽減税率の場合は、</a:t>
          </a:r>
          <a:r>
            <a:rPr kumimoji="1" lang="en-US" altLang="ja-JP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を入力して下さい</a:t>
          </a:r>
          <a:endParaRPr kumimoji="1" lang="en-US" altLang="ja-JP" sz="8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183172</xdr:colOff>
      <xdr:row>34</xdr:row>
      <xdr:rowOff>21981</xdr:rowOff>
    </xdr:from>
    <xdr:to>
      <xdr:col>30</xdr:col>
      <xdr:colOff>139212</xdr:colOff>
      <xdr:row>35</xdr:row>
      <xdr:rowOff>102577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46932D37-2723-494D-B054-93857A423283}"/>
            </a:ext>
          </a:extLst>
        </xdr:cNvPr>
        <xdr:cNvSpPr/>
      </xdr:nvSpPr>
      <xdr:spPr>
        <a:xfrm>
          <a:off x="2381249" y="4396154"/>
          <a:ext cx="2315309" cy="205154"/>
        </a:xfrm>
        <a:prstGeom prst="rect">
          <a:avLst/>
        </a:prstGeom>
        <a:solidFill>
          <a:srgbClr val="CCECFF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非課税・不課税の場合は、ﾊｲﾌﾝを記入して下さい</a:t>
          </a:r>
          <a:endParaRPr kumimoji="1" lang="en-US" altLang="ja-JP" sz="8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14654</xdr:colOff>
      <xdr:row>5</xdr:row>
      <xdr:rowOff>35902</xdr:rowOff>
    </xdr:from>
    <xdr:to>
      <xdr:col>67</xdr:col>
      <xdr:colOff>14654</xdr:colOff>
      <xdr:row>6</xdr:row>
      <xdr:rowOff>109904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7024833-7FB4-4398-AFDD-239BFE6AD5BC}"/>
            </a:ext>
          </a:extLst>
        </xdr:cNvPr>
        <xdr:cNvSpPr/>
      </xdr:nvSpPr>
      <xdr:spPr>
        <a:xfrm>
          <a:off x="7634654" y="885825"/>
          <a:ext cx="2110154" cy="198560"/>
        </a:xfrm>
        <a:prstGeom prst="rect">
          <a:avLst/>
        </a:prstGeom>
        <a:solidFill>
          <a:srgbClr val="FFFFCC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契約分ごとに請求書を作成してください</a:t>
          </a:r>
          <a:endParaRPr kumimoji="1" lang="en-US" altLang="ja-JP" sz="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30</xdr:col>
      <xdr:colOff>131885</xdr:colOff>
      <xdr:row>33</xdr:row>
      <xdr:rowOff>42496</xdr:rowOff>
    </xdr:from>
    <xdr:to>
      <xdr:col>32</xdr:col>
      <xdr:colOff>26377</xdr:colOff>
      <xdr:row>35</xdr:row>
      <xdr:rowOff>117231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D285AF25-F2FF-4F53-A7DE-CBE4CBBD8D98}"/>
            </a:ext>
          </a:extLst>
        </xdr:cNvPr>
        <xdr:cNvCxnSpPr/>
      </xdr:nvCxnSpPr>
      <xdr:spPr>
        <a:xfrm flipV="1">
          <a:off x="4689231" y="4292111"/>
          <a:ext cx="180242" cy="3238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63744</xdr:colOff>
      <xdr:row>27</xdr:row>
      <xdr:rowOff>117231</xdr:rowOff>
    </xdr:from>
    <xdr:to>
      <xdr:col>16</xdr:col>
      <xdr:colOff>14653</xdr:colOff>
      <xdr:row>28</xdr:row>
      <xdr:rowOff>109904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C2913467-26CC-4CC1-9741-6415464DACFD}"/>
            </a:ext>
          </a:extLst>
        </xdr:cNvPr>
        <xdr:cNvCxnSpPr/>
      </xdr:nvCxnSpPr>
      <xdr:spPr>
        <a:xfrm>
          <a:off x="2452321" y="3619500"/>
          <a:ext cx="141409" cy="1172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4396</xdr:colOff>
      <xdr:row>16</xdr:row>
      <xdr:rowOff>55685</xdr:rowOff>
    </xdr:from>
    <xdr:to>
      <xdr:col>14</xdr:col>
      <xdr:colOff>58615</xdr:colOff>
      <xdr:row>17</xdr:row>
      <xdr:rowOff>109905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CF92328A-EAD5-444B-88D5-2B3716ED9C85}"/>
            </a:ext>
          </a:extLst>
        </xdr:cNvPr>
        <xdr:cNvSpPr/>
      </xdr:nvSpPr>
      <xdr:spPr>
        <a:xfrm>
          <a:off x="707781" y="2275743"/>
          <a:ext cx="1548911" cy="178777"/>
        </a:xfrm>
        <a:prstGeom prst="rect">
          <a:avLst/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現場名は、必ずご記入ください</a:t>
          </a:r>
        </a:p>
      </xdr:txBody>
    </xdr:sp>
    <xdr:clientData/>
  </xdr:twoCellAnchor>
  <xdr:twoCellAnchor>
    <xdr:from>
      <xdr:col>25</xdr:col>
      <xdr:colOff>14654</xdr:colOff>
      <xdr:row>1</xdr:row>
      <xdr:rowOff>104774</xdr:rowOff>
    </xdr:from>
    <xdr:to>
      <xdr:col>38</xdr:col>
      <xdr:colOff>7327</xdr:colOff>
      <xdr:row>3</xdr:row>
      <xdr:rowOff>21981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5D1F4255-83F9-4A42-9223-994CCFD3271C}"/>
            </a:ext>
          </a:extLst>
        </xdr:cNvPr>
        <xdr:cNvSpPr/>
      </xdr:nvSpPr>
      <xdr:spPr>
        <a:xfrm>
          <a:off x="3831981" y="427159"/>
          <a:ext cx="1809750" cy="180976"/>
        </a:xfrm>
        <a:prstGeom prst="rect">
          <a:avLst/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協力業者番号は、必ずご記入ください</a:t>
          </a:r>
        </a:p>
      </xdr:txBody>
    </xdr:sp>
    <xdr:clientData/>
  </xdr:twoCellAnchor>
  <xdr:twoCellAnchor>
    <xdr:from>
      <xdr:col>18</xdr:col>
      <xdr:colOff>32969</xdr:colOff>
      <xdr:row>0</xdr:row>
      <xdr:rowOff>28579</xdr:rowOff>
    </xdr:from>
    <xdr:to>
      <xdr:col>40</xdr:col>
      <xdr:colOff>65941</xdr:colOff>
      <xdr:row>0</xdr:row>
      <xdr:rowOff>227135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C7EDE45F-379C-4F9F-A145-790B2A322A06}"/>
            </a:ext>
          </a:extLst>
        </xdr:cNvPr>
        <xdr:cNvSpPr/>
      </xdr:nvSpPr>
      <xdr:spPr>
        <a:xfrm>
          <a:off x="2875815" y="28579"/>
          <a:ext cx="3088299" cy="198556"/>
        </a:xfrm>
        <a:prstGeom prst="rect">
          <a:avLst/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協力業者番号下</a:t>
          </a:r>
          <a:r>
            <a:rPr kumimoji="1" lang="en-US" altLang="ja-JP" sz="800" b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</a:t>
          </a:r>
          <a:r>
            <a:rPr kumimoji="1" lang="ja-JP" altLang="en-US" sz="800" b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桁＋請求年月＋１から連番を記入してください</a:t>
          </a:r>
          <a:endParaRPr kumimoji="1" lang="en-US" altLang="ja-JP" sz="800" b="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187570</xdr:colOff>
      <xdr:row>46</xdr:row>
      <xdr:rowOff>87922</xdr:rowOff>
    </xdr:from>
    <xdr:to>
      <xdr:col>39</xdr:col>
      <xdr:colOff>95250</xdr:colOff>
      <xdr:row>48</xdr:row>
      <xdr:rowOff>43961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53CE592D-C1D7-4DF0-9629-08C7795D2EF4}"/>
            </a:ext>
          </a:extLst>
        </xdr:cNvPr>
        <xdr:cNvSpPr/>
      </xdr:nvSpPr>
      <xdr:spPr>
        <a:xfrm>
          <a:off x="1814147" y="5861537"/>
          <a:ext cx="4047391" cy="19050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消費税の端数処理は、請求書１枚に対して税率ごとに１回のみ計算して記入してください</a:t>
          </a:r>
          <a:endParaRPr kumimoji="1" lang="en-US" altLang="ja-JP" sz="800" b="1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ja-JP" altLang="en-US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102577</xdr:colOff>
      <xdr:row>11</xdr:row>
      <xdr:rowOff>57883</xdr:rowOff>
    </xdr:from>
    <xdr:to>
      <xdr:col>42</xdr:col>
      <xdr:colOff>63745</xdr:colOff>
      <xdr:row>15</xdr:row>
      <xdr:rowOff>117231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0516FF28-FDA1-9667-9484-BFC147104305}"/>
            </a:ext>
          </a:extLst>
        </xdr:cNvPr>
        <xdr:cNvSpPr/>
      </xdr:nvSpPr>
      <xdr:spPr>
        <a:xfrm>
          <a:off x="5209442" y="1655152"/>
          <a:ext cx="1016245" cy="55757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</a:t>
          </a:r>
          <a:endParaRPr kumimoji="1" lang="en-US" altLang="ja-JP" sz="1050" b="1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お願いします</a:t>
          </a:r>
        </a:p>
      </xdr:txBody>
    </xdr:sp>
    <xdr:clientData/>
  </xdr:twoCellAnchor>
  <xdr:twoCellAnchor>
    <xdr:from>
      <xdr:col>35</xdr:col>
      <xdr:colOff>51288</xdr:colOff>
      <xdr:row>66</xdr:row>
      <xdr:rowOff>102577</xdr:rowOff>
    </xdr:from>
    <xdr:to>
      <xdr:col>42</xdr:col>
      <xdr:colOff>76200</xdr:colOff>
      <xdr:row>71</xdr:row>
      <xdr:rowOff>85725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D17B095F-A795-4443-8AAC-AAD30B1023C0}"/>
            </a:ext>
          </a:extLst>
        </xdr:cNvPr>
        <xdr:cNvSpPr/>
      </xdr:nvSpPr>
      <xdr:spPr>
        <a:xfrm>
          <a:off x="5290038" y="8565173"/>
          <a:ext cx="948104" cy="60593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</a:t>
          </a:r>
          <a:endParaRPr kumimoji="1" lang="en-US" altLang="ja-JP" sz="1000" b="1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お願いします</a:t>
          </a:r>
        </a:p>
      </xdr:txBody>
    </xdr:sp>
    <xdr:clientData/>
  </xdr:twoCellAnchor>
  <xdr:twoCellAnchor>
    <xdr:from>
      <xdr:col>35</xdr:col>
      <xdr:colOff>21980</xdr:colOff>
      <xdr:row>121</xdr:row>
      <xdr:rowOff>76200</xdr:rowOff>
    </xdr:from>
    <xdr:to>
      <xdr:col>42</xdr:col>
      <xdr:colOff>57149</xdr:colOff>
      <xdr:row>126</xdr:row>
      <xdr:rowOff>57150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00E737C4-8CC3-41EB-A8B8-66D042CA7D5A}"/>
            </a:ext>
          </a:extLst>
        </xdr:cNvPr>
        <xdr:cNvSpPr/>
      </xdr:nvSpPr>
      <xdr:spPr>
        <a:xfrm>
          <a:off x="5260730" y="15470065"/>
          <a:ext cx="958361" cy="60373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必ず押印を</a:t>
          </a:r>
          <a:endParaRPr kumimoji="1" lang="en-US" altLang="ja-JP" sz="1000" b="1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お願いします</a:t>
          </a:r>
        </a:p>
      </xdr:txBody>
    </xdr:sp>
    <xdr:clientData/>
  </xdr:twoCellAnchor>
  <xdr:twoCellAnchor>
    <xdr:from>
      <xdr:col>2</xdr:col>
      <xdr:colOff>3664</xdr:colOff>
      <xdr:row>49</xdr:row>
      <xdr:rowOff>80598</xdr:rowOff>
    </xdr:from>
    <xdr:to>
      <xdr:col>20</xdr:col>
      <xdr:colOff>146538</xdr:colOff>
      <xdr:row>53</xdr:row>
      <xdr:rowOff>153866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AEDD4F6A-D33D-4B17-B995-68A50B4A87D0}"/>
            </a:ext>
          </a:extLst>
        </xdr:cNvPr>
        <xdr:cNvSpPr/>
      </xdr:nvSpPr>
      <xdr:spPr>
        <a:xfrm>
          <a:off x="223472" y="6242540"/>
          <a:ext cx="3190874" cy="556845"/>
        </a:xfrm>
        <a:prstGeom prst="rect">
          <a:avLst/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0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枚目（経理保管）</a:t>
          </a:r>
          <a:r>
            <a:rPr kumimoji="1" lang="en-US" altLang="ja-JP" sz="10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</a:t>
          </a:r>
          <a:r>
            <a:rPr kumimoji="1" lang="ja-JP" altLang="en-US" sz="10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枚目（現場控）の２枚を</a:t>
          </a:r>
          <a:endParaRPr kumimoji="1" lang="en-US" altLang="ja-JP" sz="1000" b="1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ホッチキスで止めずに重ねて</a:t>
          </a:r>
          <a:r>
            <a:rPr kumimoji="1" lang="ja-JP" altLang="en-US" sz="1000" b="1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ご提出をお願いします。</a:t>
          </a:r>
        </a:p>
      </xdr:txBody>
    </xdr:sp>
    <xdr:clientData/>
  </xdr:twoCellAnchor>
  <xdr:twoCellAnchor>
    <xdr:from>
      <xdr:col>9</xdr:col>
      <xdr:colOff>139212</xdr:colOff>
      <xdr:row>54</xdr:row>
      <xdr:rowOff>43964</xdr:rowOff>
    </xdr:from>
    <xdr:to>
      <xdr:col>16</xdr:col>
      <xdr:colOff>58616</xdr:colOff>
      <xdr:row>56</xdr:row>
      <xdr:rowOff>109904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AFB934D8-A4DE-445F-8693-182A240D7596}"/>
            </a:ext>
          </a:extLst>
        </xdr:cNvPr>
        <xdr:cNvSpPr/>
      </xdr:nvSpPr>
      <xdr:spPr>
        <a:xfrm>
          <a:off x="1384789" y="6916618"/>
          <a:ext cx="1252904" cy="3809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>
                  <a:lumMod val="50000"/>
                  <a:lumOff val="50000"/>
                  <a:alpha val="2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139211</xdr:colOff>
      <xdr:row>0</xdr:row>
      <xdr:rowOff>58616</xdr:rowOff>
    </xdr:from>
    <xdr:to>
      <xdr:col>16</xdr:col>
      <xdr:colOff>43961</xdr:colOff>
      <xdr:row>1</xdr:row>
      <xdr:rowOff>102577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70740AEA-D792-4DE9-BDF4-278EC53DA64C}"/>
            </a:ext>
          </a:extLst>
        </xdr:cNvPr>
        <xdr:cNvSpPr/>
      </xdr:nvSpPr>
      <xdr:spPr>
        <a:xfrm>
          <a:off x="1384788" y="58616"/>
          <a:ext cx="1238250" cy="3663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>
                  <a:lumMod val="50000"/>
                  <a:lumOff val="50000"/>
                  <a:alpha val="2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153866</xdr:colOff>
      <xdr:row>110</xdr:row>
      <xdr:rowOff>51289</xdr:rowOff>
    </xdr:from>
    <xdr:to>
      <xdr:col>17</xdr:col>
      <xdr:colOff>29308</xdr:colOff>
      <xdr:row>112</xdr:row>
      <xdr:rowOff>43961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6DEB6559-B883-4332-B153-EC4005F1EF9B}"/>
            </a:ext>
          </a:extLst>
        </xdr:cNvPr>
        <xdr:cNvSpPr/>
      </xdr:nvSpPr>
      <xdr:spPr>
        <a:xfrm>
          <a:off x="1399443" y="13833231"/>
          <a:ext cx="1399442" cy="4615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>
                  <a:lumMod val="50000"/>
                  <a:lumOff val="50000"/>
                  <a:alpha val="2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58</xdr:col>
      <xdr:colOff>131882</xdr:colOff>
      <xdr:row>3</xdr:row>
      <xdr:rowOff>58615</xdr:rowOff>
    </xdr:from>
    <xdr:to>
      <xdr:col>65</xdr:col>
      <xdr:colOff>21980</xdr:colOff>
      <xdr:row>6</xdr:row>
      <xdr:rowOff>7327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54C3CB-5370-295E-D0E8-7C4DD7F6ABD4}"/>
            </a:ext>
          </a:extLst>
        </xdr:cNvPr>
        <xdr:cNvSpPr/>
      </xdr:nvSpPr>
      <xdr:spPr>
        <a:xfrm>
          <a:off x="8513882" y="644769"/>
          <a:ext cx="1106367" cy="337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29307</xdr:colOff>
      <xdr:row>8</xdr:row>
      <xdr:rowOff>80597</xdr:rowOff>
    </xdr:from>
    <xdr:to>
      <xdr:col>42</xdr:col>
      <xdr:colOff>109903</xdr:colOff>
      <xdr:row>10</xdr:row>
      <xdr:rowOff>14653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E0690A-3D42-4A23-BF3A-5047CEE0809F}"/>
            </a:ext>
          </a:extLst>
        </xdr:cNvPr>
        <xdr:cNvSpPr/>
      </xdr:nvSpPr>
      <xdr:spPr>
        <a:xfrm>
          <a:off x="5136172" y="1304193"/>
          <a:ext cx="1135673" cy="183172"/>
        </a:xfrm>
        <a:prstGeom prst="rect">
          <a:avLst/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ゴム印でも結構です</a:t>
          </a:r>
        </a:p>
      </xdr:txBody>
    </xdr:sp>
    <xdr:clientData/>
  </xdr:twoCellAnchor>
  <xdr:twoCellAnchor>
    <xdr:from>
      <xdr:col>54</xdr:col>
      <xdr:colOff>7329</xdr:colOff>
      <xdr:row>8</xdr:row>
      <xdr:rowOff>7326</xdr:rowOff>
    </xdr:from>
    <xdr:to>
      <xdr:col>67</xdr:col>
      <xdr:colOff>7327</xdr:colOff>
      <xdr:row>9</xdr:row>
      <xdr:rowOff>65941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BD11BB7-09B4-49D4-93A1-0B60F3B78ECF}"/>
            </a:ext>
          </a:extLst>
        </xdr:cNvPr>
        <xdr:cNvSpPr/>
      </xdr:nvSpPr>
      <xdr:spPr>
        <a:xfrm>
          <a:off x="7627329" y="1230922"/>
          <a:ext cx="2110152" cy="183173"/>
        </a:xfrm>
        <a:prstGeom prst="rect">
          <a:avLst/>
        </a:prstGeom>
        <a:solidFill>
          <a:srgbClr val="FFFFCC"/>
        </a:solidFill>
        <a:ln w="12700" cap="flat" cmpd="sng" algn="ctr">
          <a:solidFill>
            <a:srgbClr val="0070C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注文書を発行していない場合は記入不要です</a:t>
          </a:r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124558</xdr:colOff>
      <xdr:row>46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9F05A8C-CFEC-5016-F64A-6BF74C044DFB}"/>
            </a:ext>
          </a:extLst>
        </xdr:cNvPr>
        <xdr:cNvCxnSpPr/>
      </xdr:nvCxnSpPr>
      <xdr:spPr>
        <a:xfrm>
          <a:off x="864577" y="5773615"/>
          <a:ext cx="315058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153865</xdr:colOff>
      <xdr:row>46</xdr:row>
      <xdr:rowOff>21982</xdr:rowOff>
    </xdr:from>
    <xdr:to>
      <xdr:col>8</xdr:col>
      <xdr:colOff>117231</xdr:colOff>
      <xdr:row>46</xdr:row>
      <xdr:rowOff>21982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581AB0A-A38F-4A7B-87B2-ACE79A59B767}"/>
            </a:ext>
          </a:extLst>
        </xdr:cNvPr>
        <xdr:cNvCxnSpPr/>
      </xdr:nvCxnSpPr>
      <xdr:spPr>
        <a:xfrm>
          <a:off x="857250" y="5795597"/>
          <a:ext cx="315058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101</xdr:row>
      <xdr:rowOff>0</xdr:rowOff>
    </xdr:from>
    <xdr:to>
      <xdr:col>8</xdr:col>
      <xdr:colOff>124558</xdr:colOff>
      <xdr:row>101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CD49AF9-58FE-4C1B-8E0F-67903DF5B61C}"/>
            </a:ext>
          </a:extLst>
        </xdr:cNvPr>
        <xdr:cNvCxnSpPr/>
      </xdr:nvCxnSpPr>
      <xdr:spPr>
        <a:xfrm>
          <a:off x="864577" y="5773615"/>
          <a:ext cx="315058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153865</xdr:colOff>
      <xdr:row>101</xdr:row>
      <xdr:rowOff>21982</xdr:rowOff>
    </xdr:from>
    <xdr:to>
      <xdr:col>8</xdr:col>
      <xdr:colOff>117231</xdr:colOff>
      <xdr:row>101</xdr:row>
      <xdr:rowOff>21982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F119A3A-1578-4E0D-9BFF-0D28BC1247ED}"/>
            </a:ext>
          </a:extLst>
        </xdr:cNvPr>
        <xdr:cNvCxnSpPr/>
      </xdr:nvCxnSpPr>
      <xdr:spPr>
        <a:xfrm>
          <a:off x="857250" y="5795597"/>
          <a:ext cx="315058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156</xdr:row>
      <xdr:rowOff>0</xdr:rowOff>
    </xdr:from>
    <xdr:to>
      <xdr:col>8</xdr:col>
      <xdr:colOff>124558</xdr:colOff>
      <xdr:row>156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E258A7-A185-49AB-B247-DE8054E2F9CF}"/>
            </a:ext>
          </a:extLst>
        </xdr:cNvPr>
        <xdr:cNvCxnSpPr/>
      </xdr:nvCxnSpPr>
      <xdr:spPr>
        <a:xfrm>
          <a:off x="864577" y="5773615"/>
          <a:ext cx="315058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153865</xdr:colOff>
      <xdr:row>156</xdr:row>
      <xdr:rowOff>21982</xdr:rowOff>
    </xdr:from>
    <xdr:to>
      <xdr:col>8</xdr:col>
      <xdr:colOff>117231</xdr:colOff>
      <xdr:row>156</xdr:row>
      <xdr:rowOff>21982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C8A12F51-8B89-4576-9CA2-4989C8F9EEFE}"/>
            </a:ext>
          </a:extLst>
        </xdr:cNvPr>
        <xdr:cNvCxnSpPr/>
      </xdr:nvCxnSpPr>
      <xdr:spPr>
        <a:xfrm>
          <a:off x="857250" y="5795597"/>
          <a:ext cx="315058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1C41-7FF6-42B4-BC24-C02165424A1F}">
  <sheetPr>
    <tabColor rgb="FF0066FF"/>
  </sheetPr>
  <dimension ref="A1:BK512"/>
  <sheetViews>
    <sheetView tabSelected="1" zoomScale="145" zoomScaleNormal="145" workbookViewId="0">
      <selection activeCell="K5" sqref="K5:Q6"/>
    </sheetView>
  </sheetViews>
  <sheetFormatPr defaultColWidth="2.625" defaultRowHeight="9.75" customHeight="1"/>
  <cols>
    <col min="1" max="1" width="0.625" style="12" customWidth="1"/>
    <col min="2" max="7" width="3.25" style="12" customWidth="1"/>
    <col min="8" max="8" width="3.75" style="12" customWidth="1"/>
    <col min="9" max="12" width="3.25" style="12" customWidth="1"/>
    <col min="13" max="13" width="3.625" style="12" customWidth="1"/>
    <col min="14" max="16" width="2.75" style="12" customWidth="1"/>
    <col min="17" max="17" width="2.625" style="12" customWidth="1"/>
    <col min="18" max="19" width="2.375" style="12" customWidth="1"/>
    <col min="20" max="22" width="4.125" style="12" customWidth="1"/>
    <col min="23" max="23" width="4" style="12" customWidth="1"/>
    <col min="24" max="24" width="2.625" style="12" customWidth="1"/>
    <col min="25" max="28" width="2.25" style="12" customWidth="1"/>
    <col min="29" max="29" width="2.5" style="12" customWidth="1"/>
    <col min="30" max="30" width="1.25" style="12" customWidth="1"/>
    <col min="31" max="31" width="1.125" style="45" customWidth="1"/>
    <col min="32" max="32" width="2.75" style="45" hidden="1" customWidth="1"/>
    <col min="33" max="33" width="3.25" style="64" hidden="1" customWidth="1"/>
    <col min="34" max="35" width="2.75" style="64" hidden="1" customWidth="1"/>
    <col min="36" max="36" width="2.75" style="45" hidden="1" customWidth="1"/>
    <col min="37" max="37" width="2.75" style="45" customWidth="1"/>
    <col min="38" max="43" width="2" style="45" customWidth="1"/>
    <col min="44" max="48" width="2" style="12" customWidth="1"/>
    <col min="49" max="51" width="3.125" style="12" customWidth="1"/>
    <col min="52" max="54" width="3.375" style="12" customWidth="1"/>
    <col min="55" max="60" width="3.125" style="12" customWidth="1"/>
    <col min="61" max="16384" width="2.625" style="12"/>
  </cols>
  <sheetData>
    <row r="1" spans="1:48" ht="9.75" customHeight="1">
      <c r="A1" s="79"/>
      <c r="B1" s="233" t="s">
        <v>68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</row>
    <row r="2" spans="1:48" ht="9.75" customHeight="1">
      <c r="A2" s="79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</row>
    <row r="3" spans="1:48" ht="15" customHeight="1">
      <c r="A3" s="79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</row>
    <row r="4" spans="1:48" ht="9.75" customHeight="1">
      <c r="A4" s="79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</row>
    <row r="5" spans="1:48" ht="9.75" customHeight="1">
      <c r="A5" s="79"/>
      <c r="B5" s="242" t="s">
        <v>49</v>
      </c>
      <c r="C5" s="249" t="s">
        <v>116</v>
      </c>
      <c r="D5" s="249"/>
      <c r="E5" s="249"/>
      <c r="F5" s="249"/>
      <c r="G5" s="249"/>
      <c r="H5" s="249"/>
      <c r="I5" s="73" t="s">
        <v>69</v>
      </c>
      <c r="J5" s="73"/>
      <c r="K5" s="255"/>
      <c r="L5" s="255"/>
      <c r="M5" s="255"/>
      <c r="N5" s="255"/>
      <c r="O5" s="255"/>
      <c r="P5" s="255"/>
      <c r="Q5" s="255"/>
      <c r="R5" s="15"/>
      <c r="S5" s="15"/>
      <c r="T5" s="15"/>
      <c r="U5" s="15"/>
      <c r="V5" s="15"/>
      <c r="X5" s="15"/>
      <c r="Y5" s="15"/>
      <c r="Z5" s="15"/>
      <c r="AA5" s="15"/>
      <c r="AB5" s="15"/>
      <c r="AC5" s="15"/>
      <c r="AD5" s="15"/>
      <c r="AH5" s="77" t="str">
        <f>MID($K$5,3,4)</f>
        <v/>
      </c>
      <c r="AP5" s="54"/>
      <c r="AQ5" s="54"/>
      <c r="AR5" s="44"/>
      <c r="AS5" s="44"/>
      <c r="AT5" s="44"/>
      <c r="AU5" s="44"/>
      <c r="AV5" s="44"/>
    </row>
    <row r="6" spans="1:48" ht="9.75" customHeight="1">
      <c r="A6" s="79"/>
      <c r="B6" s="242"/>
      <c r="C6" s="249"/>
      <c r="D6" s="249"/>
      <c r="E6" s="249"/>
      <c r="F6" s="249"/>
      <c r="G6" s="249"/>
      <c r="H6" s="249"/>
      <c r="I6" s="73"/>
      <c r="J6" s="73"/>
      <c r="K6" s="255"/>
      <c r="L6" s="255"/>
      <c r="M6" s="255"/>
      <c r="N6" s="255"/>
      <c r="O6" s="255"/>
      <c r="P6" s="255"/>
      <c r="Q6" s="25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H6" s="77"/>
      <c r="AP6" s="54"/>
      <c r="AQ6" s="54"/>
      <c r="AR6" s="44"/>
      <c r="AS6" s="44"/>
      <c r="AT6" s="44"/>
      <c r="AU6" s="44"/>
      <c r="AV6" s="44"/>
    </row>
    <row r="7" spans="1:48" ht="11.25" customHeight="1">
      <c r="A7" s="79"/>
      <c r="B7" s="1014" t="str">
        <f>IF(K5="","※必須項目です。入力して下さい！","")</f>
        <v>※必須項目です。入力して下さい！</v>
      </c>
      <c r="C7" s="1014"/>
      <c r="D7" s="1014"/>
      <c r="E7" s="1014"/>
      <c r="F7" s="1014"/>
      <c r="G7" s="1014"/>
      <c r="H7" s="1014"/>
      <c r="I7" s="1014"/>
      <c r="J7" s="1014"/>
      <c r="K7" s="1014"/>
      <c r="L7" s="1014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3"/>
      <c r="Z7" s="13"/>
      <c r="AC7" s="17"/>
    </row>
    <row r="8" spans="1:48" ht="9.75" customHeight="1">
      <c r="A8" s="79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3"/>
      <c r="Z8" s="13"/>
      <c r="AC8" s="17"/>
    </row>
    <row r="9" spans="1:48" ht="9.75" customHeight="1">
      <c r="A9" s="79"/>
      <c r="B9" s="242" t="s">
        <v>50</v>
      </c>
      <c r="C9" s="249" t="s">
        <v>126</v>
      </c>
      <c r="D9" s="249"/>
      <c r="E9" s="249"/>
      <c r="F9" s="249"/>
      <c r="G9" s="249"/>
      <c r="H9" s="249"/>
      <c r="I9" s="73" t="s">
        <v>69</v>
      </c>
      <c r="J9" s="73"/>
      <c r="K9" s="258"/>
      <c r="L9" s="258"/>
      <c r="M9" s="258"/>
      <c r="N9" s="258"/>
      <c r="O9" s="258"/>
      <c r="P9" s="258"/>
      <c r="Q9" s="258"/>
      <c r="R9" s="15"/>
      <c r="S9" s="15"/>
      <c r="T9" s="15"/>
      <c r="U9" s="15"/>
      <c r="V9" s="15"/>
      <c r="W9" s="15"/>
      <c r="X9" s="15"/>
      <c r="Y9" s="13"/>
      <c r="Z9" s="13"/>
    </row>
    <row r="10" spans="1:48" ht="9.75" customHeight="1">
      <c r="A10" s="79"/>
      <c r="B10" s="242"/>
      <c r="C10" s="249"/>
      <c r="D10" s="249"/>
      <c r="E10" s="249"/>
      <c r="F10" s="249"/>
      <c r="G10" s="249"/>
      <c r="H10" s="249"/>
      <c r="I10" s="73"/>
      <c r="J10" s="73"/>
      <c r="K10" s="258"/>
      <c r="L10" s="258"/>
      <c r="M10" s="258"/>
      <c r="N10" s="258"/>
      <c r="O10" s="258"/>
      <c r="P10" s="258"/>
      <c r="Q10" s="258"/>
      <c r="R10" s="15"/>
      <c r="S10" s="15"/>
      <c r="T10" s="15"/>
      <c r="U10" s="15"/>
      <c r="V10" s="15"/>
      <c r="W10" s="15"/>
      <c r="X10" s="15"/>
      <c r="Y10" s="13"/>
      <c r="Z10" s="13"/>
    </row>
    <row r="11" spans="1:48" ht="11.25" customHeight="1">
      <c r="A11" s="79"/>
      <c r="B11" s="1014" t="str">
        <f>IF(K9="","※必須項目です。入力して下さい！","")</f>
        <v>※必須項目です。入力して下さい！</v>
      </c>
      <c r="C11" s="1014"/>
      <c r="D11" s="1014"/>
      <c r="E11" s="1014"/>
      <c r="F11" s="1014"/>
      <c r="G11" s="1014"/>
      <c r="H11" s="1014"/>
      <c r="I11" s="1014"/>
      <c r="J11" s="1014"/>
      <c r="K11" s="1014"/>
      <c r="L11" s="1014"/>
      <c r="M11" s="18"/>
      <c r="N11" s="18"/>
      <c r="O11" s="18"/>
      <c r="P11" s="18"/>
      <c r="Q11" s="18"/>
      <c r="R11" s="15"/>
      <c r="S11" s="15"/>
      <c r="T11" s="15"/>
      <c r="U11" s="15"/>
      <c r="V11" s="15"/>
      <c r="W11" s="15"/>
      <c r="X11" s="15"/>
      <c r="Y11" s="13"/>
      <c r="Z11" s="13"/>
    </row>
    <row r="12" spans="1:48" ht="9.75" customHeight="1">
      <c r="A12" s="79"/>
      <c r="B12" s="242" t="s">
        <v>51</v>
      </c>
      <c r="C12" s="249" t="s">
        <v>179</v>
      </c>
      <c r="D12" s="249"/>
      <c r="E12" s="249"/>
      <c r="F12" s="249"/>
      <c r="G12" s="249"/>
      <c r="H12" s="249"/>
      <c r="I12" s="73" t="s">
        <v>69</v>
      </c>
      <c r="J12" s="73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3"/>
      <c r="Z12" s="13"/>
    </row>
    <row r="13" spans="1:48" ht="9.75" customHeight="1">
      <c r="A13" s="79"/>
      <c r="B13" s="242"/>
      <c r="C13" s="249"/>
      <c r="D13" s="249"/>
      <c r="E13" s="249"/>
      <c r="F13" s="249"/>
      <c r="G13" s="249"/>
      <c r="H13" s="249"/>
      <c r="I13" s="73"/>
      <c r="J13" s="73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3"/>
      <c r="Z13" s="13"/>
    </row>
    <row r="14" spans="1:48" ht="11.25" customHeight="1">
      <c r="A14" s="79"/>
      <c r="B14" s="1014" t="str">
        <f>IF(K12="","※必須項目です。入力して下さい！","")</f>
        <v>※必須項目です。入力して下さい！</v>
      </c>
      <c r="C14" s="1014"/>
      <c r="D14" s="1014"/>
      <c r="E14" s="1014"/>
      <c r="F14" s="1014"/>
      <c r="G14" s="1014"/>
      <c r="H14" s="1014"/>
      <c r="I14" s="1014"/>
      <c r="J14" s="1014"/>
      <c r="K14" s="1014"/>
      <c r="L14" s="1014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48" ht="9.75" customHeight="1">
      <c r="A15" s="79"/>
      <c r="B15" s="242" t="s">
        <v>52</v>
      </c>
      <c r="C15" s="249" t="s">
        <v>11</v>
      </c>
      <c r="D15" s="249"/>
      <c r="E15" s="249"/>
      <c r="F15" s="249"/>
      <c r="G15" s="249"/>
      <c r="H15" s="249"/>
      <c r="I15" s="73" t="s">
        <v>69</v>
      </c>
      <c r="J15" s="73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3"/>
      <c r="Z15" s="13"/>
    </row>
    <row r="16" spans="1:48" ht="9.75" customHeight="1">
      <c r="A16" s="79"/>
      <c r="B16" s="242"/>
      <c r="C16" s="249"/>
      <c r="D16" s="249"/>
      <c r="E16" s="249"/>
      <c r="F16" s="249"/>
      <c r="G16" s="249"/>
      <c r="H16" s="249"/>
      <c r="I16" s="73"/>
      <c r="J16" s="73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3"/>
      <c r="Z16" s="13"/>
    </row>
    <row r="17" spans="1:30" ht="11.25" customHeight="1">
      <c r="A17" s="79"/>
      <c r="B17" s="1014" t="str">
        <f>IF(K15="","※必須項目です。入力して下さい！","")</f>
        <v>※必須項目です。入力して下さい！</v>
      </c>
      <c r="C17" s="1014"/>
      <c r="D17" s="1014"/>
      <c r="E17" s="1014"/>
      <c r="F17" s="1014"/>
      <c r="G17" s="1014"/>
      <c r="H17" s="1014"/>
      <c r="I17" s="1014"/>
      <c r="J17" s="1014"/>
      <c r="K17" s="1014"/>
      <c r="L17" s="1014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3"/>
      <c r="Z17" s="13"/>
    </row>
    <row r="18" spans="1:30" ht="9.75" customHeight="1">
      <c r="A18" s="79"/>
      <c r="B18" s="242" t="s">
        <v>53</v>
      </c>
      <c r="C18" s="249" t="s">
        <v>26</v>
      </c>
      <c r="D18" s="249"/>
      <c r="E18" s="249"/>
      <c r="F18" s="249"/>
      <c r="G18" s="249"/>
      <c r="H18" s="249"/>
      <c r="I18" s="73" t="s">
        <v>69</v>
      </c>
      <c r="J18" s="73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3"/>
      <c r="Z18" s="13"/>
    </row>
    <row r="19" spans="1:30" ht="9.75" customHeight="1">
      <c r="A19" s="79"/>
      <c r="B19" s="242"/>
      <c r="C19" s="249"/>
      <c r="D19" s="249"/>
      <c r="E19" s="249"/>
      <c r="F19" s="249"/>
      <c r="G19" s="249"/>
      <c r="H19" s="249"/>
      <c r="I19" s="73"/>
      <c r="J19" s="73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3"/>
      <c r="Z19" s="13"/>
    </row>
    <row r="20" spans="1:30" ht="11.25" customHeight="1">
      <c r="A20" s="79"/>
      <c r="B20" s="1014" t="str">
        <f>IF(K18="","※必須項目です。入力して下さい！","")</f>
        <v>※必須項目です。入力して下さい！</v>
      </c>
      <c r="C20" s="1014"/>
      <c r="D20" s="1014"/>
      <c r="E20" s="1014"/>
      <c r="F20" s="1014"/>
      <c r="G20" s="1014"/>
      <c r="H20" s="1014"/>
      <c r="I20" s="1014"/>
      <c r="J20" s="1014"/>
      <c r="K20" s="1014"/>
      <c r="L20" s="1014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3"/>
      <c r="Z20" s="13"/>
    </row>
    <row r="21" spans="1:30" ht="9.75" customHeight="1">
      <c r="A21" s="79"/>
      <c r="B21" s="242" t="s">
        <v>54</v>
      </c>
      <c r="C21" s="249" t="s">
        <v>12</v>
      </c>
      <c r="D21" s="249"/>
      <c r="E21" s="249"/>
      <c r="F21" s="249"/>
      <c r="G21" s="249"/>
      <c r="H21" s="249"/>
      <c r="I21" s="73" t="s">
        <v>69</v>
      </c>
      <c r="J21" s="73"/>
      <c r="K21" s="251"/>
      <c r="L21" s="251"/>
      <c r="M21" s="251"/>
      <c r="N21" s="251"/>
      <c r="O21" s="251"/>
      <c r="P21" s="251"/>
      <c r="Q21" s="251"/>
      <c r="R21" s="20"/>
      <c r="S21" s="20"/>
      <c r="T21" s="20"/>
      <c r="U21" s="20"/>
      <c r="V21" s="19"/>
      <c r="W21" s="19"/>
      <c r="X21" s="19"/>
      <c r="Y21" s="13"/>
      <c r="Z21" s="13"/>
    </row>
    <row r="22" spans="1:30" ht="9.75" customHeight="1">
      <c r="A22" s="79"/>
      <c r="B22" s="242"/>
      <c r="C22" s="249"/>
      <c r="D22" s="249"/>
      <c r="E22" s="249"/>
      <c r="F22" s="249"/>
      <c r="G22" s="249"/>
      <c r="H22" s="249"/>
      <c r="I22" s="73"/>
      <c r="J22" s="73"/>
      <c r="K22" s="251"/>
      <c r="L22" s="251"/>
      <c r="M22" s="251"/>
      <c r="N22" s="251"/>
      <c r="O22" s="251"/>
      <c r="P22" s="251"/>
      <c r="Q22" s="251"/>
      <c r="R22" s="20"/>
      <c r="S22" s="20"/>
      <c r="T22" s="20"/>
      <c r="U22" s="19"/>
      <c r="V22" s="19"/>
      <c r="W22" s="19"/>
      <c r="X22" s="19"/>
      <c r="Y22" s="13"/>
      <c r="Z22" s="13"/>
    </row>
    <row r="23" spans="1:30" ht="11.25" customHeight="1">
      <c r="A23" s="79"/>
      <c r="B23" s="1014" t="str">
        <f>IF(K21="","※必須項目です。入力して下さい！","")</f>
        <v>※必須項目です。入力して下さい！</v>
      </c>
      <c r="C23" s="1014"/>
      <c r="D23" s="1014"/>
      <c r="E23" s="1014"/>
      <c r="F23" s="1014"/>
      <c r="G23" s="1014"/>
      <c r="H23" s="1014"/>
      <c r="I23" s="1014"/>
      <c r="J23" s="1014"/>
      <c r="K23" s="1014"/>
      <c r="L23" s="1014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3"/>
      <c r="Z23" s="13"/>
    </row>
    <row r="24" spans="1:30" ht="9.75" customHeight="1">
      <c r="A24" s="79"/>
      <c r="B24" s="242" t="s">
        <v>55</v>
      </c>
      <c r="C24" s="249" t="s">
        <v>13</v>
      </c>
      <c r="D24" s="249"/>
      <c r="E24" s="249"/>
      <c r="F24" s="249"/>
      <c r="G24" s="249"/>
      <c r="H24" s="249"/>
      <c r="I24" s="73" t="s">
        <v>69</v>
      </c>
      <c r="J24" s="73"/>
      <c r="K24" s="251"/>
      <c r="L24" s="251"/>
      <c r="M24" s="251"/>
      <c r="N24" s="251"/>
      <c r="O24" s="251"/>
      <c r="P24" s="251"/>
      <c r="Q24" s="251"/>
      <c r="R24" s="20"/>
      <c r="S24" s="20"/>
      <c r="T24" s="20"/>
      <c r="U24" s="20"/>
      <c r="V24" s="19"/>
      <c r="W24" s="19"/>
      <c r="X24" s="19"/>
      <c r="Y24" s="13"/>
      <c r="Z24" s="13"/>
    </row>
    <row r="25" spans="1:30" ht="9.75" customHeight="1">
      <c r="A25" s="79"/>
      <c r="B25" s="242"/>
      <c r="C25" s="249"/>
      <c r="D25" s="249"/>
      <c r="E25" s="249"/>
      <c r="F25" s="249"/>
      <c r="G25" s="249"/>
      <c r="H25" s="249"/>
      <c r="I25" s="73"/>
      <c r="J25" s="73"/>
      <c r="K25" s="251"/>
      <c r="L25" s="251"/>
      <c r="M25" s="251"/>
      <c r="N25" s="251"/>
      <c r="O25" s="251"/>
      <c r="P25" s="251"/>
      <c r="Q25" s="251"/>
      <c r="R25" s="20"/>
      <c r="S25" s="20"/>
      <c r="T25" s="20"/>
      <c r="U25" s="19"/>
      <c r="V25" s="19"/>
      <c r="W25" s="19"/>
      <c r="X25" s="19"/>
      <c r="Y25" s="13"/>
      <c r="Z25" s="13"/>
    </row>
    <row r="26" spans="1:30" ht="11.25" customHeight="1">
      <c r="A26" s="79"/>
      <c r="B26" s="1014" t="str">
        <f>IF(K24="","※必須項目です。入力して下さい！","")</f>
        <v>※必須項目です。入力して下さい！</v>
      </c>
      <c r="C26" s="1014"/>
      <c r="D26" s="1014"/>
      <c r="E26" s="1014"/>
      <c r="F26" s="1014"/>
      <c r="G26" s="1014"/>
      <c r="H26" s="1014"/>
      <c r="I26" s="1014"/>
      <c r="J26" s="1014"/>
      <c r="K26" s="1014"/>
      <c r="L26" s="1014"/>
      <c r="M26" s="21"/>
      <c r="N26" s="21"/>
      <c r="O26" s="21"/>
      <c r="P26" s="21"/>
      <c r="Q26" s="21"/>
      <c r="R26" s="21"/>
      <c r="S26" s="21"/>
      <c r="T26" s="21"/>
      <c r="U26" s="13"/>
      <c r="V26" s="13"/>
      <c r="W26" s="13"/>
      <c r="X26" s="13"/>
      <c r="Y26" s="13"/>
      <c r="Z26" s="13"/>
    </row>
    <row r="27" spans="1:30" ht="9.75" customHeight="1">
      <c r="A27" s="79"/>
      <c r="B27" s="13"/>
      <c r="I27" s="22"/>
      <c r="J27" s="22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3"/>
      <c r="V27" s="13"/>
      <c r="W27" s="13"/>
      <c r="X27" s="13"/>
      <c r="Y27" s="13"/>
      <c r="Z27" s="13"/>
    </row>
    <row r="28" spans="1:30" ht="9.75" customHeight="1">
      <c r="A28" s="79"/>
      <c r="B28" s="242" t="s">
        <v>56</v>
      </c>
      <c r="C28" s="75" t="s">
        <v>115</v>
      </c>
      <c r="D28" s="75"/>
      <c r="E28" s="75"/>
      <c r="F28" s="75"/>
      <c r="G28" s="75"/>
      <c r="H28" s="254" t="s">
        <v>69</v>
      </c>
      <c r="I28" s="254"/>
      <c r="J28" s="79" t="s">
        <v>25</v>
      </c>
      <c r="K28" s="255"/>
      <c r="L28" s="255"/>
      <c r="M28" s="255"/>
      <c r="N28" s="255"/>
      <c r="O28" s="255"/>
      <c r="P28" s="255"/>
      <c r="Q28" s="255"/>
      <c r="R28" s="24"/>
      <c r="S28" s="24"/>
      <c r="T28" s="24"/>
      <c r="U28" s="24"/>
      <c r="V28" s="24"/>
      <c r="W28" s="24"/>
      <c r="X28" s="24"/>
      <c r="Y28" s="13"/>
      <c r="Z28" s="13"/>
    </row>
    <row r="29" spans="1:30" ht="9.75" customHeight="1">
      <c r="A29" s="79"/>
      <c r="B29" s="242"/>
      <c r="C29" s="75"/>
      <c r="D29" s="75"/>
      <c r="E29" s="75"/>
      <c r="F29" s="75"/>
      <c r="G29" s="75"/>
      <c r="H29" s="254"/>
      <c r="I29" s="254"/>
      <c r="J29" s="79"/>
      <c r="K29" s="255"/>
      <c r="L29" s="255"/>
      <c r="M29" s="255"/>
      <c r="N29" s="255"/>
      <c r="O29" s="255"/>
      <c r="P29" s="255"/>
      <c r="Q29" s="255"/>
      <c r="R29" s="24"/>
      <c r="S29" s="24"/>
      <c r="T29" s="24"/>
      <c r="U29" s="24"/>
      <c r="V29" s="24"/>
      <c r="W29" s="24"/>
      <c r="X29" s="24"/>
      <c r="Y29" s="13"/>
      <c r="Z29" s="13"/>
    </row>
    <row r="30" spans="1:30" ht="11.25" customHeight="1">
      <c r="A30" s="11"/>
      <c r="B30" s="1014" t="str">
        <f>IF(K28="","※必須項目です。入力して下さい！","")</f>
        <v>※必須項目です。入力して下さい！</v>
      </c>
      <c r="C30" s="1014"/>
      <c r="D30" s="1014"/>
      <c r="E30" s="1014"/>
      <c r="F30" s="1014"/>
      <c r="G30" s="1014"/>
      <c r="H30" s="1014"/>
      <c r="I30" s="1014"/>
      <c r="J30" s="1014"/>
      <c r="K30" s="1014"/>
      <c r="L30" s="1014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3"/>
      <c r="Z30" s="13"/>
    </row>
    <row r="31" spans="1:30" ht="9.75" customHeight="1">
      <c r="A31" s="11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3"/>
      <c r="Z31" s="13"/>
    </row>
    <row r="32" spans="1:30" ht="13.5" customHeight="1"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</row>
    <row r="33" spans="1:34" ht="9.75" customHeight="1">
      <c r="A33" s="79"/>
      <c r="B33" s="80" t="s">
        <v>165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</row>
    <row r="34" spans="1:34" ht="9.75" customHeight="1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</row>
    <row r="35" spans="1:34" ht="9.75" customHeight="1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</row>
    <row r="36" spans="1:34" ht="7.5" customHeight="1">
      <c r="A36" s="79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78" t="s">
        <v>166</v>
      </c>
      <c r="X36" s="78"/>
      <c r="Y36" s="78"/>
      <c r="Z36" s="78"/>
      <c r="AA36" s="78"/>
      <c r="AB36" s="78"/>
      <c r="AC36" s="78"/>
      <c r="AD36" s="78"/>
    </row>
    <row r="37" spans="1:34" ht="9.75" customHeight="1">
      <c r="A37" s="79"/>
      <c r="B37" s="74" t="s">
        <v>57</v>
      </c>
      <c r="C37" s="75" t="s">
        <v>82</v>
      </c>
      <c r="D37" s="75"/>
      <c r="E37" s="75"/>
      <c r="F37" s="75"/>
      <c r="G37" s="75"/>
      <c r="H37" s="75"/>
      <c r="I37" s="73" t="s">
        <v>69</v>
      </c>
      <c r="J37" s="73"/>
      <c r="K37" s="81">
        <v>1</v>
      </c>
      <c r="L37" s="81"/>
      <c r="M37" s="43"/>
      <c r="N37" s="43"/>
      <c r="O37" s="43"/>
      <c r="P37" s="43"/>
      <c r="Q37" s="42"/>
      <c r="R37" s="42"/>
      <c r="T37" s="252"/>
      <c r="U37" s="252"/>
      <c r="V37" s="252"/>
      <c r="W37" s="253" t="str">
        <f>CONCATENATE($AH$5,$AH$37,$K$37)</f>
        <v>1</v>
      </c>
      <c r="X37" s="253"/>
      <c r="Y37" s="253"/>
      <c r="Z37" s="253"/>
      <c r="AA37" s="253"/>
      <c r="AB37" s="253"/>
      <c r="AC37" s="253"/>
      <c r="AD37" s="253"/>
      <c r="AH37" s="240" t="str">
        <f>MID($K$43,3,4)</f>
        <v/>
      </c>
    </row>
    <row r="38" spans="1:34" ht="9.75" customHeight="1">
      <c r="A38" s="79"/>
      <c r="B38" s="74"/>
      <c r="C38" s="75"/>
      <c r="D38" s="75"/>
      <c r="E38" s="75"/>
      <c r="F38" s="75"/>
      <c r="G38" s="75"/>
      <c r="H38" s="75"/>
      <c r="I38" s="73"/>
      <c r="J38" s="73"/>
      <c r="K38" s="81"/>
      <c r="L38" s="81"/>
      <c r="M38" s="43"/>
      <c r="N38" s="43"/>
      <c r="O38" s="43"/>
      <c r="P38" s="43"/>
      <c r="Q38" s="42"/>
      <c r="R38" s="42"/>
      <c r="T38" s="252"/>
      <c r="U38" s="252"/>
      <c r="V38" s="252"/>
      <c r="W38" s="253"/>
      <c r="X38" s="253"/>
      <c r="Y38" s="253"/>
      <c r="Z38" s="253"/>
      <c r="AA38" s="253"/>
      <c r="AB38" s="253"/>
      <c r="AC38" s="253"/>
      <c r="AD38" s="253"/>
      <c r="AH38" s="240"/>
    </row>
    <row r="39" spans="1:34" ht="12" customHeight="1">
      <c r="A39" s="79"/>
      <c r="B39" s="1014" t="str">
        <f>IF(K37="","※必須項目です。入力して下さい！","")</f>
        <v/>
      </c>
      <c r="C39" s="1014"/>
      <c r="D39" s="1014"/>
      <c r="E39" s="1014"/>
      <c r="F39" s="1014"/>
      <c r="G39" s="1014"/>
      <c r="H39" s="1014"/>
      <c r="I39" s="1014"/>
      <c r="J39" s="1014"/>
      <c r="K39" s="1014"/>
      <c r="L39" s="26"/>
      <c r="M39" s="26"/>
      <c r="N39" s="26"/>
      <c r="O39" s="26"/>
      <c r="P39" s="26"/>
      <c r="Q39" s="27"/>
      <c r="R39" s="27"/>
      <c r="Y39" s="13"/>
      <c r="Z39" s="13"/>
    </row>
    <row r="40" spans="1:34" ht="9.75" customHeight="1">
      <c r="A40" s="79"/>
      <c r="B40" s="74" t="s">
        <v>132</v>
      </c>
      <c r="C40" s="75" t="s">
        <v>145</v>
      </c>
      <c r="D40" s="75"/>
      <c r="E40" s="75"/>
      <c r="F40" s="75"/>
      <c r="G40" s="75"/>
      <c r="H40" s="75"/>
      <c r="I40" s="73" t="s">
        <v>69</v>
      </c>
      <c r="J40" s="73"/>
      <c r="K40" s="76"/>
      <c r="L40" s="76"/>
      <c r="M40" s="76"/>
      <c r="N40" s="76"/>
      <c r="O40" s="76"/>
      <c r="P40" s="76"/>
      <c r="W40" s="28"/>
      <c r="Y40" s="28"/>
      <c r="Z40" s="13"/>
    </row>
    <row r="41" spans="1:34" ht="9.75" customHeight="1">
      <c r="A41" s="79"/>
      <c r="B41" s="74"/>
      <c r="C41" s="75"/>
      <c r="D41" s="75"/>
      <c r="E41" s="75"/>
      <c r="F41" s="75"/>
      <c r="G41" s="75"/>
      <c r="H41" s="75"/>
      <c r="I41" s="73"/>
      <c r="J41" s="73"/>
      <c r="K41" s="76"/>
      <c r="L41" s="76"/>
      <c r="M41" s="76"/>
      <c r="N41" s="76"/>
      <c r="O41" s="76"/>
      <c r="P41" s="76"/>
      <c r="Z41" s="13"/>
    </row>
    <row r="42" spans="1:34" ht="13.5" customHeight="1">
      <c r="A42" s="79"/>
      <c r="B42" s="1014" t="str">
        <f>IF(K40="","※必須項目です。入力して下さい！","")</f>
        <v>※必須項目です。入力して下さい！</v>
      </c>
      <c r="C42" s="1014"/>
      <c r="D42" s="1014"/>
      <c r="E42" s="1014"/>
      <c r="F42" s="1014"/>
      <c r="G42" s="1014"/>
      <c r="H42" s="1014"/>
      <c r="I42" s="1014"/>
      <c r="J42" s="1014"/>
      <c r="K42" s="1014"/>
      <c r="L42" s="1014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34" ht="9.75" customHeight="1">
      <c r="A43" s="79"/>
      <c r="B43" s="74" t="s">
        <v>58</v>
      </c>
      <c r="C43" s="75" t="s">
        <v>146</v>
      </c>
      <c r="D43" s="75"/>
      <c r="E43" s="75"/>
      <c r="F43" s="75"/>
      <c r="G43" s="75"/>
      <c r="H43" s="75"/>
      <c r="I43" s="73" t="s">
        <v>69</v>
      </c>
      <c r="J43" s="73"/>
      <c r="K43" s="76"/>
      <c r="L43" s="76"/>
      <c r="M43" s="76"/>
      <c r="N43" s="76"/>
      <c r="O43" s="76"/>
      <c r="P43" s="76"/>
      <c r="V43" s="29"/>
      <c r="W43" s="29"/>
      <c r="X43" s="29"/>
      <c r="Y43" s="29"/>
      <c r="Z43" s="29"/>
    </row>
    <row r="44" spans="1:34" ht="9.75" customHeight="1">
      <c r="A44" s="79"/>
      <c r="B44" s="74"/>
      <c r="C44" s="75"/>
      <c r="D44" s="75"/>
      <c r="E44" s="75"/>
      <c r="F44" s="75"/>
      <c r="G44" s="75"/>
      <c r="H44" s="75"/>
      <c r="I44" s="73"/>
      <c r="J44" s="73"/>
      <c r="K44" s="76"/>
      <c r="L44" s="76"/>
      <c r="M44" s="76"/>
      <c r="N44" s="76"/>
      <c r="O44" s="76"/>
      <c r="P44" s="76"/>
      <c r="V44" s="11"/>
      <c r="W44" s="11"/>
      <c r="X44" s="11"/>
      <c r="Y44" s="11"/>
      <c r="Z44" s="11"/>
    </row>
    <row r="45" spans="1:34" ht="13.5" customHeight="1">
      <c r="A45" s="79"/>
      <c r="B45" s="1014" t="str">
        <f>IF(K43="","※必須項目です。入力して下さい！","")</f>
        <v>※必須項目です。入力して下さい！</v>
      </c>
      <c r="C45" s="1014"/>
      <c r="D45" s="1014"/>
      <c r="E45" s="1014"/>
      <c r="F45" s="1014"/>
      <c r="G45" s="1014"/>
      <c r="H45" s="1014"/>
      <c r="I45" s="1014"/>
      <c r="J45" s="1014"/>
      <c r="K45" s="1014"/>
      <c r="L45" s="1014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34" ht="9.75" customHeight="1">
      <c r="A46" s="79"/>
      <c r="B46" s="74" t="s">
        <v>59</v>
      </c>
      <c r="C46" s="75" t="s">
        <v>122</v>
      </c>
      <c r="D46" s="75"/>
      <c r="E46" s="75"/>
      <c r="F46" s="75"/>
      <c r="G46" s="75"/>
      <c r="H46" s="75"/>
      <c r="J46" s="38"/>
      <c r="K46" s="76"/>
      <c r="L46" s="76"/>
      <c r="M46" s="76"/>
      <c r="N46" s="76"/>
      <c r="O46" s="76"/>
      <c r="P46" s="76"/>
      <c r="Q46" s="241"/>
      <c r="R46" s="241"/>
      <c r="S46" s="241"/>
      <c r="V46" s="11"/>
      <c r="W46" s="11"/>
      <c r="X46" s="11"/>
      <c r="Y46" s="11"/>
      <c r="Z46" s="11"/>
    </row>
    <row r="47" spans="1:34" ht="9.75" customHeight="1">
      <c r="A47" s="79"/>
      <c r="B47" s="74"/>
      <c r="C47" s="75"/>
      <c r="D47" s="75"/>
      <c r="E47" s="75"/>
      <c r="F47" s="75"/>
      <c r="G47" s="75"/>
      <c r="H47" s="75"/>
      <c r="I47" s="38"/>
      <c r="J47" s="38"/>
      <c r="K47" s="76"/>
      <c r="L47" s="76"/>
      <c r="M47" s="76"/>
      <c r="N47" s="76"/>
      <c r="O47" s="76"/>
      <c r="P47" s="76"/>
      <c r="Q47" s="241"/>
      <c r="R47" s="241"/>
      <c r="S47" s="241"/>
    </row>
    <row r="48" spans="1:34" ht="9.75" customHeight="1">
      <c r="A48" s="79"/>
      <c r="B48" s="1017"/>
      <c r="C48" s="1017"/>
      <c r="D48" s="1017"/>
      <c r="E48" s="1017"/>
      <c r="F48" s="1017"/>
      <c r="G48" s="1017"/>
      <c r="H48" s="1017"/>
      <c r="I48" s="1017"/>
      <c r="J48" s="1017"/>
      <c r="K48" s="1017"/>
      <c r="L48" s="1017"/>
      <c r="M48" s="11"/>
      <c r="N48" s="11"/>
      <c r="O48" s="11"/>
      <c r="P48" s="11"/>
      <c r="Q48" s="11"/>
      <c r="R48" s="11"/>
      <c r="S48" s="11"/>
      <c r="T48" s="11"/>
      <c r="U48" s="11"/>
    </row>
    <row r="49" spans="1:30" ht="20.25" customHeight="1">
      <c r="A49" s="79"/>
      <c r="B49" s="25"/>
      <c r="C49" s="23"/>
      <c r="D49" s="23"/>
      <c r="E49" s="23"/>
      <c r="F49" s="23"/>
      <c r="G49" s="23"/>
      <c r="H49" s="23"/>
      <c r="I49" s="22"/>
      <c r="J49" s="2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30" ht="9.75" customHeight="1">
      <c r="A50" s="79"/>
      <c r="B50" s="74" t="s">
        <v>60</v>
      </c>
      <c r="C50" s="75" t="s">
        <v>1</v>
      </c>
      <c r="D50" s="75"/>
      <c r="E50" s="75"/>
      <c r="F50" s="75"/>
      <c r="G50" s="75"/>
      <c r="H50" s="75"/>
      <c r="I50" s="73" t="s">
        <v>69</v>
      </c>
      <c r="J50" s="73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</row>
    <row r="51" spans="1:30" ht="9.75" customHeight="1">
      <c r="A51" s="79"/>
      <c r="B51" s="74"/>
      <c r="C51" s="75"/>
      <c r="D51" s="75"/>
      <c r="E51" s="75"/>
      <c r="F51" s="75"/>
      <c r="G51" s="75"/>
      <c r="H51" s="75"/>
      <c r="I51" s="73"/>
      <c r="J51" s="73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</row>
    <row r="52" spans="1:30" ht="13.5" customHeight="1">
      <c r="A52" s="79"/>
      <c r="B52" s="1014" t="str">
        <f>IF(K50="","※必須項目です。入力して下さい！","")</f>
        <v>※必須項目です。入力して下さい！</v>
      </c>
      <c r="C52" s="1014"/>
      <c r="D52" s="1014"/>
      <c r="E52" s="1014"/>
      <c r="F52" s="1014"/>
      <c r="G52" s="1014"/>
      <c r="H52" s="1014"/>
      <c r="I52" s="1014"/>
      <c r="J52" s="1014"/>
      <c r="K52" s="1014"/>
      <c r="L52" s="1014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30" ht="6" customHeight="1">
      <c r="A53" s="79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30" ht="9.75" customHeight="1">
      <c r="A54" s="79"/>
      <c r="B54" s="233" t="s">
        <v>175</v>
      </c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</row>
    <row r="55" spans="1:30" ht="9.75" customHeight="1">
      <c r="A55" s="79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</row>
    <row r="56" spans="1:30" ht="9.75" customHeight="1">
      <c r="A56" s="79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</row>
    <row r="57" spans="1:30" ht="5.25" customHeight="1">
      <c r="A57" s="79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</row>
    <row r="58" spans="1:30" ht="9.75" customHeight="1">
      <c r="A58" s="79"/>
      <c r="B58" s="79" t="s">
        <v>61</v>
      </c>
      <c r="C58" s="75" t="s">
        <v>123</v>
      </c>
      <c r="D58" s="75"/>
      <c r="E58" s="75"/>
      <c r="F58" s="75"/>
      <c r="G58" s="75"/>
      <c r="H58" s="75"/>
      <c r="I58" s="73" t="s">
        <v>69</v>
      </c>
      <c r="J58" s="73"/>
      <c r="K58" s="239"/>
      <c r="L58" s="239"/>
      <c r="M58" s="239"/>
      <c r="N58" s="239"/>
      <c r="O58" s="239"/>
      <c r="P58" s="239"/>
      <c r="W58" s="11"/>
      <c r="X58" s="11"/>
      <c r="Y58" s="11"/>
      <c r="Z58" s="11"/>
    </row>
    <row r="59" spans="1:30" ht="9.75" customHeight="1">
      <c r="A59" s="79"/>
      <c r="B59" s="79"/>
      <c r="C59" s="75"/>
      <c r="D59" s="75"/>
      <c r="E59" s="75"/>
      <c r="F59" s="75"/>
      <c r="G59" s="75"/>
      <c r="H59" s="75"/>
      <c r="I59" s="73"/>
      <c r="J59" s="73"/>
      <c r="K59" s="239"/>
      <c r="L59" s="239"/>
      <c r="M59" s="239"/>
      <c r="N59" s="239"/>
      <c r="O59" s="239"/>
      <c r="P59" s="239"/>
      <c r="W59" s="11"/>
      <c r="X59" s="11"/>
      <c r="Y59" s="11"/>
      <c r="Z59" s="11"/>
    </row>
    <row r="60" spans="1:30" ht="11.25" customHeight="1">
      <c r="A60" s="79"/>
      <c r="B60" s="1014" t="str">
        <f>IF(K58="","※必須項目です。入力して下さい！","")</f>
        <v>※必須項目です。入力して下さい！</v>
      </c>
      <c r="C60" s="1014"/>
      <c r="D60" s="1014"/>
      <c r="E60" s="1014"/>
      <c r="F60" s="1014"/>
      <c r="G60" s="1014"/>
      <c r="H60" s="1014"/>
      <c r="I60" s="1014"/>
      <c r="J60" s="1014"/>
      <c r="K60" s="1014"/>
      <c r="L60" s="1014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30" ht="9.6" customHeight="1">
      <c r="A61" s="79"/>
      <c r="B61" s="79" t="s">
        <v>113</v>
      </c>
      <c r="C61" s="75" t="s">
        <v>44</v>
      </c>
      <c r="D61" s="75"/>
      <c r="E61" s="75"/>
      <c r="F61" s="75"/>
      <c r="G61" s="75"/>
      <c r="H61" s="75"/>
      <c r="I61" s="73" t="s">
        <v>69</v>
      </c>
      <c r="J61" s="73"/>
      <c r="K61" s="83"/>
      <c r="L61" s="83"/>
      <c r="M61" s="83"/>
      <c r="N61" s="83"/>
      <c r="O61" s="83"/>
      <c r="P61" s="83"/>
      <c r="Q61" s="83"/>
      <c r="R61" s="84" t="s">
        <v>37</v>
      </c>
      <c r="S61" s="84"/>
      <c r="T61" s="85" t="s">
        <v>117</v>
      </c>
      <c r="U61" s="85"/>
      <c r="V61" s="8"/>
    </row>
    <row r="62" spans="1:30" ht="9.6" customHeight="1">
      <c r="A62" s="79"/>
      <c r="B62" s="79"/>
      <c r="C62" s="75"/>
      <c r="D62" s="75"/>
      <c r="E62" s="75"/>
      <c r="F62" s="75"/>
      <c r="G62" s="75"/>
      <c r="H62" s="75"/>
      <c r="I62" s="73"/>
      <c r="J62" s="73"/>
      <c r="K62" s="83"/>
      <c r="L62" s="83"/>
      <c r="M62" s="83"/>
      <c r="N62" s="83"/>
      <c r="O62" s="83"/>
      <c r="P62" s="83"/>
      <c r="Q62" s="83"/>
      <c r="R62" s="84"/>
      <c r="S62" s="84"/>
      <c r="T62" s="85"/>
      <c r="U62" s="85"/>
      <c r="V62" s="8"/>
    </row>
    <row r="63" spans="1:30" ht="11.25" customHeight="1">
      <c r="A63" s="79"/>
      <c r="B63" s="1014" t="str">
        <f>IF(K61="","※必須項目です。入力して下さい！","")</f>
        <v>※必須項目です。入力して下さい！</v>
      </c>
      <c r="C63" s="1014"/>
      <c r="D63" s="1014"/>
      <c r="E63" s="1014"/>
      <c r="F63" s="1014"/>
      <c r="G63" s="1014"/>
      <c r="H63" s="1014"/>
      <c r="I63" s="1014"/>
      <c r="J63" s="1014"/>
      <c r="K63" s="1014"/>
      <c r="L63" s="1014"/>
      <c r="M63" s="19"/>
      <c r="N63" s="19"/>
      <c r="O63" s="19"/>
      <c r="P63" s="19"/>
      <c r="Q63" s="19"/>
      <c r="R63" s="19"/>
      <c r="S63" s="19"/>
      <c r="T63" s="35"/>
      <c r="U63" s="35"/>
      <c r="V63" s="19"/>
      <c r="W63" s="19"/>
      <c r="X63" s="19"/>
    </row>
    <row r="64" spans="1:30" ht="9.6" customHeight="1">
      <c r="A64" s="79"/>
      <c r="B64" s="79" t="s">
        <v>62</v>
      </c>
      <c r="C64" s="75" t="s">
        <v>45</v>
      </c>
      <c r="D64" s="75"/>
      <c r="E64" s="75"/>
      <c r="F64" s="75"/>
      <c r="G64" s="75"/>
      <c r="H64" s="75"/>
      <c r="I64" s="73" t="s">
        <v>69</v>
      </c>
      <c r="J64" s="73"/>
      <c r="K64" s="83"/>
      <c r="L64" s="83"/>
      <c r="M64" s="83"/>
      <c r="N64" s="83"/>
      <c r="O64" s="83"/>
      <c r="P64" s="83"/>
      <c r="Q64" s="83"/>
      <c r="R64" s="84" t="s">
        <v>37</v>
      </c>
      <c r="S64" s="84"/>
      <c r="T64" s="85" t="s">
        <v>117</v>
      </c>
      <c r="U64" s="85"/>
      <c r="V64" s="8"/>
    </row>
    <row r="65" spans="1:30" ht="9.6" customHeight="1">
      <c r="A65" s="79"/>
      <c r="B65" s="79"/>
      <c r="C65" s="75"/>
      <c r="D65" s="75"/>
      <c r="E65" s="75"/>
      <c r="F65" s="75"/>
      <c r="G65" s="75"/>
      <c r="H65" s="75"/>
      <c r="I65" s="73"/>
      <c r="J65" s="73"/>
      <c r="K65" s="83"/>
      <c r="L65" s="83"/>
      <c r="M65" s="83"/>
      <c r="N65" s="83"/>
      <c r="O65" s="83"/>
      <c r="P65" s="83"/>
      <c r="Q65" s="83"/>
      <c r="R65" s="84"/>
      <c r="S65" s="84"/>
      <c r="T65" s="85"/>
      <c r="U65" s="85"/>
      <c r="V65" s="8"/>
    </row>
    <row r="66" spans="1:30" ht="11.25" customHeight="1">
      <c r="A66" s="79"/>
      <c r="B66" s="1014" t="str">
        <f>IF(K64="","※必須項目です。入力して下さい！","")</f>
        <v>※必須項目です。入力して下さい！</v>
      </c>
      <c r="C66" s="1014"/>
      <c r="D66" s="1014"/>
      <c r="E66" s="1014"/>
      <c r="F66" s="1014"/>
      <c r="G66" s="1014"/>
      <c r="H66" s="1014"/>
      <c r="I66" s="1014"/>
      <c r="J66" s="1014"/>
      <c r="K66" s="1014"/>
      <c r="L66" s="1014"/>
      <c r="M66" s="19"/>
      <c r="N66" s="19"/>
      <c r="O66" s="19"/>
      <c r="P66" s="19"/>
      <c r="Q66" s="19"/>
      <c r="R66" s="19"/>
      <c r="S66" s="19"/>
      <c r="T66" s="35"/>
      <c r="U66" s="35"/>
      <c r="V66" s="19"/>
      <c r="W66" s="19"/>
      <c r="X66" s="19"/>
    </row>
    <row r="67" spans="1:30" ht="9.6" customHeight="1">
      <c r="A67" s="79"/>
      <c r="B67" s="79" t="s">
        <v>63</v>
      </c>
      <c r="C67" s="75" t="s">
        <v>46</v>
      </c>
      <c r="D67" s="75"/>
      <c r="E67" s="75"/>
      <c r="F67" s="75"/>
      <c r="G67" s="75"/>
      <c r="H67" s="75"/>
      <c r="I67" s="73" t="s">
        <v>69</v>
      </c>
      <c r="J67" s="73"/>
      <c r="K67" s="83"/>
      <c r="L67" s="83"/>
      <c r="M67" s="83"/>
      <c r="N67" s="83"/>
      <c r="O67" s="83"/>
      <c r="P67" s="83"/>
      <c r="Q67" s="83"/>
      <c r="R67" s="84" t="s">
        <v>37</v>
      </c>
      <c r="S67" s="84"/>
      <c r="T67" s="85" t="s">
        <v>117</v>
      </c>
      <c r="U67" s="85"/>
      <c r="V67" s="8"/>
    </row>
    <row r="68" spans="1:30" ht="9.6" customHeight="1">
      <c r="A68" s="79"/>
      <c r="B68" s="79"/>
      <c r="C68" s="75"/>
      <c r="D68" s="75"/>
      <c r="E68" s="75"/>
      <c r="F68" s="75"/>
      <c r="G68" s="75"/>
      <c r="H68" s="75"/>
      <c r="I68" s="73"/>
      <c r="J68" s="73"/>
      <c r="K68" s="83"/>
      <c r="L68" s="83"/>
      <c r="M68" s="83"/>
      <c r="N68" s="83"/>
      <c r="O68" s="83"/>
      <c r="P68" s="83"/>
      <c r="Q68" s="83"/>
      <c r="R68" s="84"/>
      <c r="S68" s="84"/>
      <c r="T68" s="85"/>
      <c r="U68" s="85"/>
      <c r="V68" s="8"/>
    </row>
    <row r="69" spans="1:30" ht="11.25" customHeight="1">
      <c r="A69" s="79"/>
      <c r="B69" s="1014" t="str">
        <f>IF(K67="","※必須項目です。入力して下さい！","")</f>
        <v>※必須項目です。入力して下さい！</v>
      </c>
      <c r="C69" s="1014"/>
      <c r="D69" s="1014"/>
      <c r="E69" s="1014"/>
      <c r="F69" s="1014"/>
      <c r="G69" s="1014"/>
      <c r="H69" s="1014"/>
      <c r="I69" s="1014"/>
      <c r="J69" s="1014"/>
      <c r="K69" s="1014"/>
      <c r="L69" s="1014"/>
      <c r="M69" s="19"/>
      <c r="N69" s="19"/>
      <c r="O69" s="19"/>
      <c r="P69" s="19"/>
      <c r="Q69" s="19"/>
      <c r="R69" s="19"/>
      <c r="S69" s="19"/>
      <c r="T69" s="35"/>
      <c r="U69" s="35"/>
      <c r="V69" s="19"/>
      <c r="W69" s="19"/>
      <c r="X69" s="19"/>
    </row>
    <row r="70" spans="1:30" ht="9.6" customHeight="1">
      <c r="A70" s="79"/>
      <c r="B70" s="79" t="s">
        <v>64</v>
      </c>
      <c r="C70" s="75" t="s">
        <v>47</v>
      </c>
      <c r="D70" s="75"/>
      <c r="E70" s="75"/>
      <c r="F70" s="75"/>
      <c r="G70" s="75"/>
      <c r="H70" s="75"/>
      <c r="I70" s="73" t="s">
        <v>69</v>
      </c>
      <c r="J70" s="73"/>
      <c r="K70" s="83"/>
      <c r="L70" s="83"/>
      <c r="M70" s="83"/>
      <c r="N70" s="83"/>
      <c r="O70" s="83"/>
      <c r="P70" s="83"/>
      <c r="Q70" s="83"/>
      <c r="R70" s="84" t="s">
        <v>37</v>
      </c>
      <c r="S70" s="84"/>
      <c r="T70" s="85" t="s">
        <v>117</v>
      </c>
      <c r="U70" s="85"/>
      <c r="V70" s="8"/>
    </row>
    <row r="71" spans="1:30" ht="9.6" customHeight="1">
      <c r="A71" s="79"/>
      <c r="B71" s="79"/>
      <c r="C71" s="75"/>
      <c r="D71" s="75"/>
      <c r="E71" s="75"/>
      <c r="F71" s="75"/>
      <c r="G71" s="75"/>
      <c r="H71" s="75"/>
      <c r="I71" s="73"/>
      <c r="J71" s="73"/>
      <c r="K71" s="83"/>
      <c r="L71" s="83"/>
      <c r="M71" s="83"/>
      <c r="N71" s="83"/>
      <c r="O71" s="83"/>
      <c r="P71" s="83"/>
      <c r="Q71" s="83"/>
      <c r="R71" s="84"/>
      <c r="S71" s="84"/>
      <c r="T71" s="85"/>
      <c r="U71" s="85"/>
      <c r="V71" s="8"/>
    </row>
    <row r="72" spans="1:30" ht="11.25" customHeight="1">
      <c r="A72" s="79"/>
      <c r="B72" s="1014" t="str">
        <f>IF(K70="","※必須項目です。入力して下さい！","")</f>
        <v>※必須項目です。入力して下さい！</v>
      </c>
      <c r="C72" s="1014"/>
      <c r="D72" s="1014"/>
      <c r="E72" s="1014"/>
      <c r="F72" s="1014"/>
      <c r="G72" s="1014"/>
      <c r="H72" s="1014"/>
      <c r="I72" s="1014"/>
      <c r="J72" s="1014"/>
      <c r="K72" s="1014"/>
      <c r="L72" s="1014"/>
      <c r="M72" s="19"/>
      <c r="N72" s="19"/>
      <c r="O72" s="19"/>
      <c r="P72" s="19"/>
      <c r="Q72" s="19"/>
      <c r="R72" s="19"/>
      <c r="S72" s="19"/>
      <c r="T72" s="35"/>
      <c r="U72" s="35"/>
      <c r="V72" s="19"/>
      <c r="W72" s="19"/>
      <c r="X72" s="19"/>
    </row>
    <row r="73" spans="1:30" ht="9.6" customHeight="1">
      <c r="A73" s="79"/>
      <c r="B73" s="79" t="s">
        <v>65</v>
      </c>
      <c r="C73" s="75" t="s">
        <v>48</v>
      </c>
      <c r="D73" s="75"/>
      <c r="E73" s="75"/>
      <c r="F73" s="75"/>
      <c r="G73" s="75"/>
      <c r="H73" s="75"/>
      <c r="I73" s="73" t="s">
        <v>69</v>
      </c>
      <c r="J73" s="73"/>
      <c r="K73" s="238" t="str">
        <f>IF(K58="","",K61-(K67+K70))</f>
        <v/>
      </c>
      <c r="L73" s="238"/>
      <c r="M73" s="238"/>
      <c r="N73" s="238"/>
      <c r="O73" s="238"/>
      <c r="P73" s="238"/>
      <c r="Q73" s="238"/>
      <c r="R73" s="84" t="s">
        <v>37</v>
      </c>
      <c r="S73" s="84"/>
      <c r="T73" s="85" t="s">
        <v>117</v>
      </c>
      <c r="U73" s="85"/>
      <c r="V73" s="8"/>
    </row>
    <row r="74" spans="1:30" ht="9.6" customHeight="1">
      <c r="A74" s="79"/>
      <c r="B74" s="79"/>
      <c r="C74" s="75"/>
      <c r="D74" s="75"/>
      <c r="E74" s="75"/>
      <c r="F74" s="75"/>
      <c r="G74" s="75"/>
      <c r="H74" s="75"/>
      <c r="I74" s="73"/>
      <c r="J74" s="73"/>
      <c r="K74" s="238"/>
      <c r="L74" s="238"/>
      <c r="M74" s="238"/>
      <c r="N74" s="238"/>
      <c r="O74" s="238"/>
      <c r="P74" s="238"/>
      <c r="Q74" s="238"/>
      <c r="R74" s="84"/>
      <c r="S74" s="84"/>
      <c r="T74" s="85"/>
      <c r="U74" s="85"/>
      <c r="V74" s="8"/>
    </row>
    <row r="75" spans="1:30" ht="11.25" customHeight="1">
      <c r="A75" s="79"/>
      <c r="B75" s="1014" t="str">
        <f>IF(K73="","※必須項目です。入力して下さい！","")</f>
        <v>※必須項目です。入力して下さい！</v>
      </c>
      <c r="C75" s="1014"/>
      <c r="D75" s="1014"/>
      <c r="E75" s="1014"/>
      <c r="F75" s="1014"/>
      <c r="G75" s="1014"/>
      <c r="H75" s="1014"/>
      <c r="I75" s="1014"/>
      <c r="J75" s="1014"/>
      <c r="K75" s="1014"/>
      <c r="L75" s="1014"/>
    </row>
    <row r="76" spans="1:30" ht="9.6" customHeight="1">
      <c r="A76" s="79"/>
      <c r="B76" s="79" t="s">
        <v>66</v>
      </c>
      <c r="C76" s="75" t="s">
        <v>15</v>
      </c>
      <c r="D76" s="75"/>
      <c r="E76" s="75"/>
      <c r="F76" s="75"/>
      <c r="G76" s="75"/>
      <c r="H76" s="75"/>
      <c r="I76" s="73" t="s">
        <v>69</v>
      </c>
      <c r="J76" s="73"/>
      <c r="K76" s="239"/>
      <c r="L76" s="239"/>
      <c r="M76" s="239"/>
      <c r="N76" s="239"/>
      <c r="O76" s="239"/>
      <c r="P76" s="239"/>
      <c r="Q76" s="239"/>
      <c r="R76" s="79" t="s">
        <v>30</v>
      </c>
      <c r="S76" s="79"/>
    </row>
    <row r="77" spans="1:30" ht="9.6" customHeight="1">
      <c r="A77" s="79"/>
      <c r="B77" s="79"/>
      <c r="C77" s="75"/>
      <c r="D77" s="75"/>
      <c r="E77" s="75"/>
      <c r="F77" s="75"/>
      <c r="G77" s="75"/>
      <c r="H77" s="75"/>
      <c r="I77" s="73"/>
      <c r="J77" s="73"/>
      <c r="K77" s="239"/>
      <c r="L77" s="239"/>
      <c r="M77" s="239"/>
      <c r="N77" s="239"/>
      <c r="O77" s="239"/>
      <c r="P77" s="239"/>
      <c r="Q77" s="239"/>
      <c r="R77" s="79"/>
      <c r="S77" s="79"/>
    </row>
    <row r="78" spans="1:30" ht="11.25" customHeight="1">
      <c r="A78" s="11"/>
      <c r="B78" s="1014" t="str">
        <f>IF(K76="","※必須項目です。入力して下さい！","")</f>
        <v>※必須項目です。入力して下さい！</v>
      </c>
      <c r="C78" s="1014"/>
      <c r="D78" s="1014"/>
      <c r="E78" s="1014"/>
      <c r="F78" s="1014"/>
      <c r="G78" s="1014"/>
      <c r="H78" s="1014"/>
      <c r="I78" s="1014"/>
      <c r="J78" s="1014"/>
      <c r="K78" s="1014"/>
      <c r="L78" s="1014"/>
      <c r="M78" s="30"/>
      <c r="N78" s="30"/>
      <c r="O78" s="30"/>
      <c r="P78" s="30"/>
      <c r="Q78" s="30"/>
      <c r="R78" s="11"/>
      <c r="S78" s="11"/>
    </row>
    <row r="79" spans="1:30" ht="1.5" customHeight="1">
      <c r="A79" s="11"/>
      <c r="B79" s="14"/>
      <c r="C79" s="14"/>
      <c r="D79" s="14"/>
      <c r="E79" s="14"/>
      <c r="F79" s="14"/>
      <c r="G79" s="14"/>
      <c r="H79" s="14"/>
      <c r="I79" s="11"/>
      <c r="J79" s="11"/>
      <c r="K79" s="30"/>
      <c r="L79" s="30"/>
      <c r="M79" s="30"/>
      <c r="N79" s="30"/>
      <c r="O79" s="30"/>
      <c r="P79" s="30"/>
      <c r="Q79" s="30"/>
      <c r="R79" s="11"/>
      <c r="S79" s="11"/>
    </row>
    <row r="80" spans="1:30" ht="9.75" customHeight="1">
      <c r="A80" s="11"/>
      <c r="B80" s="14"/>
      <c r="C80" s="14"/>
      <c r="D80" s="14"/>
      <c r="E80" s="14"/>
      <c r="F80" s="14"/>
      <c r="G80" s="14"/>
      <c r="H80" s="14"/>
      <c r="I80" s="11"/>
      <c r="J80" s="11"/>
      <c r="K80" s="30"/>
      <c r="L80" s="30"/>
      <c r="M80" s="30"/>
      <c r="N80" s="30"/>
      <c r="O80" s="30"/>
      <c r="P80" s="30"/>
      <c r="Q80" s="30"/>
      <c r="R80" s="11"/>
      <c r="S80" s="11"/>
      <c r="U80" s="248" t="s">
        <v>135</v>
      </c>
      <c r="V80" s="248"/>
      <c r="W80" s="248"/>
      <c r="X80" s="248"/>
      <c r="Y80" s="248"/>
      <c r="Z80" s="248"/>
      <c r="AA80" s="248"/>
      <c r="AB80" s="248"/>
      <c r="AC80" s="248"/>
      <c r="AD80" s="248"/>
    </row>
    <row r="81" spans="2:30" ht="9.75" customHeight="1">
      <c r="B81" s="233" t="s">
        <v>118</v>
      </c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3"/>
    </row>
    <row r="82" spans="2:30" ht="9.75" customHeight="1"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A82" s="233"/>
      <c r="AB82" s="233"/>
      <c r="AC82" s="233"/>
      <c r="AD82" s="233"/>
    </row>
    <row r="83" spans="2:30" ht="3.75" customHeight="1"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</row>
    <row r="84" spans="2:30" ht="9.7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spans="2:30" ht="9.7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2:30" ht="9.7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spans="2:30" ht="9.7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2:30" ht="9.7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2:30" ht="55.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spans="2:30" ht="9.7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2:30" ht="9.7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2:30" ht="9.7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2:30" ht="4.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2:30" ht="9.7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2:30" ht="9.7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2:30" ht="9.7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spans="2:63" ht="9.7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2:63" ht="19.5" customHeight="1" thickBot="1">
      <c r="B98" s="31"/>
      <c r="C98" s="259" t="s">
        <v>67</v>
      </c>
      <c r="D98" s="259"/>
      <c r="E98" s="256" t="s">
        <v>133</v>
      </c>
      <c r="F98" s="256"/>
      <c r="G98" s="256"/>
      <c r="H98" s="256"/>
      <c r="I98" s="256"/>
      <c r="J98" s="256"/>
      <c r="K98" s="256"/>
      <c r="L98" s="256"/>
      <c r="M98" s="39" t="s">
        <v>134</v>
      </c>
      <c r="N98" s="259" t="s">
        <v>125</v>
      </c>
      <c r="O98" s="259"/>
      <c r="P98" s="259"/>
      <c r="Q98" s="259" t="s">
        <v>70</v>
      </c>
      <c r="R98" s="259"/>
      <c r="S98" s="259"/>
      <c r="T98" s="259" t="s">
        <v>71</v>
      </c>
      <c r="U98" s="259"/>
      <c r="V98" s="259"/>
      <c r="W98" s="259" t="s">
        <v>72</v>
      </c>
      <c r="X98" s="259"/>
      <c r="Y98" s="259" t="s">
        <v>73</v>
      </c>
      <c r="Z98" s="259"/>
      <c r="AA98" s="259"/>
      <c r="AB98" s="259"/>
      <c r="AC98" s="259"/>
      <c r="AD98" s="259"/>
      <c r="AL98" s="234" t="s">
        <v>131</v>
      </c>
      <c r="AM98" s="234"/>
      <c r="AN98" s="234"/>
      <c r="AO98" s="234"/>
      <c r="AP98" s="234"/>
      <c r="AQ98" s="234"/>
      <c r="AR98" s="234"/>
      <c r="AS98" s="234"/>
      <c r="AT98" s="234"/>
    </row>
    <row r="99" spans="2:63" ht="7.5" hidden="1" customHeight="1" thickBo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L99" s="235"/>
      <c r="AM99" s="235"/>
      <c r="AN99" s="235"/>
      <c r="AO99" s="235"/>
      <c r="AP99" s="235"/>
      <c r="AQ99" s="235"/>
      <c r="AR99" s="235"/>
      <c r="AS99" s="235"/>
      <c r="AT99" s="235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2:63" ht="9.75" customHeight="1" thickTop="1">
      <c r="B100" s="215"/>
      <c r="C100" s="217" t="s">
        <v>16</v>
      </c>
      <c r="D100" s="218"/>
      <c r="E100" s="221" t="s">
        <v>124</v>
      </c>
      <c r="F100" s="222"/>
      <c r="G100" s="222"/>
      <c r="H100" s="222"/>
      <c r="I100" s="222"/>
      <c r="J100" s="222"/>
      <c r="K100" s="222"/>
      <c r="L100" s="222"/>
      <c r="M100" s="218"/>
      <c r="N100" s="221" t="s">
        <v>17</v>
      </c>
      <c r="O100" s="222"/>
      <c r="P100" s="218"/>
      <c r="Q100" s="221" t="s">
        <v>18</v>
      </c>
      <c r="R100" s="222"/>
      <c r="S100" s="218"/>
      <c r="T100" s="221" t="s">
        <v>19</v>
      </c>
      <c r="U100" s="222"/>
      <c r="V100" s="222"/>
      <c r="W100" s="221" t="s">
        <v>20</v>
      </c>
      <c r="X100" s="218"/>
      <c r="Y100" s="221" t="s">
        <v>21</v>
      </c>
      <c r="Z100" s="222"/>
      <c r="AA100" s="222"/>
      <c r="AB100" s="222"/>
      <c r="AC100" s="222"/>
      <c r="AD100" s="225"/>
      <c r="AL100" s="227" t="s">
        <v>32</v>
      </c>
      <c r="AM100" s="228"/>
      <c r="AN100" s="228"/>
      <c r="AO100" s="229"/>
      <c r="AP100" s="201" t="s">
        <v>33</v>
      </c>
      <c r="AQ100" s="202"/>
      <c r="AR100" s="203"/>
      <c r="AS100" s="201" t="s">
        <v>34</v>
      </c>
      <c r="AT100" s="202"/>
      <c r="AU100" s="202"/>
      <c r="AV100" s="207" t="s">
        <v>21</v>
      </c>
      <c r="AW100" s="208"/>
      <c r="AX100" s="208"/>
      <c r="AY100" s="209"/>
      <c r="AZ100" s="207" t="s">
        <v>22</v>
      </c>
      <c r="BA100" s="208"/>
      <c r="BB100" s="209"/>
      <c r="BC100" s="208" t="s">
        <v>23</v>
      </c>
      <c r="BD100" s="208"/>
      <c r="BE100" s="208"/>
      <c r="BF100" s="208"/>
      <c r="BG100" s="213"/>
    </row>
    <row r="101" spans="2:63" ht="9.75" customHeight="1">
      <c r="B101" s="216"/>
      <c r="C101" s="219"/>
      <c r="D101" s="220"/>
      <c r="E101" s="223"/>
      <c r="F101" s="224"/>
      <c r="G101" s="224"/>
      <c r="H101" s="224"/>
      <c r="I101" s="224"/>
      <c r="J101" s="224"/>
      <c r="K101" s="224"/>
      <c r="L101" s="224"/>
      <c r="M101" s="220"/>
      <c r="N101" s="223"/>
      <c r="O101" s="224"/>
      <c r="P101" s="220"/>
      <c r="Q101" s="223"/>
      <c r="R101" s="224"/>
      <c r="S101" s="220"/>
      <c r="T101" s="223"/>
      <c r="U101" s="224"/>
      <c r="V101" s="224"/>
      <c r="W101" s="223"/>
      <c r="X101" s="220"/>
      <c r="Y101" s="223"/>
      <c r="Z101" s="224"/>
      <c r="AA101" s="224"/>
      <c r="AB101" s="224"/>
      <c r="AC101" s="224"/>
      <c r="AD101" s="226"/>
      <c r="AL101" s="230"/>
      <c r="AM101" s="231"/>
      <c r="AN101" s="231"/>
      <c r="AO101" s="232"/>
      <c r="AP101" s="204"/>
      <c r="AQ101" s="205"/>
      <c r="AR101" s="206"/>
      <c r="AS101" s="204"/>
      <c r="AT101" s="205"/>
      <c r="AU101" s="205"/>
      <c r="AV101" s="210"/>
      <c r="AW101" s="211"/>
      <c r="AX101" s="211"/>
      <c r="AY101" s="212"/>
      <c r="AZ101" s="210"/>
      <c r="BA101" s="211"/>
      <c r="BB101" s="212"/>
      <c r="BC101" s="211"/>
      <c r="BD101" s="211"/>
      <c r="BE101" s="211"/>
      <c r="BF101" s="211"/>
      <c r="BG101" s="214"/>
    </row>
    <row r="102" spans="2:63" ht="9.75" customHeight="1">
      <c r="B102" s="152">
        <v>1</v>
      </c>
      <c r="C102" s="154"/>
      <c r="D102" s="155"/>
      <c r="E102" s="158"/>
      <c r="F102" s="159"/>
      <c r="G102" s="159"/>
      <c r="H102" s="159"/>
      <c r="I102" s="159"/>
      <c r="J102" s="159"/>
      <c r="K102" s="159"/>
      <c r="L102" s="159"/>
      <c r="M102" s="164"/>
      <c r="N102" s="187"/>
      <c r="O102" s="188"/>
      <c r="P102" s="189"/>
      <c r="Q102" s="190"/>
      <c r="R102" s="191"/>
      <c r="S102" s="192"/>
      <c r="T102" s="166"/>
      <c r="U102" s="167"/>
      <c r="V102" s="167"/>
      <c r="W102" s="178"/>
      <c r="X102" s="180" t="s">
        <v>30</v>
      </c>
      <c r="Y102" s="108" t="str">
        <f>IF($AH$102=0,"",$AH$102)</f>
        <v/>
      </c>
      <c r="Z102" s="109"/>
      <c r="AA102" s="109"/>
      <c r="AB102" s="109"/>
      <c r="AC102" s="109"/>
      <c r="AD102" s="110"/>
      <c r="AG102" s="65" t="s">
        <v>139</v>
      </c>
      <c r="AH102" s="114">
        <f>ROUND($N$102*$T$102,0)</f>
        <v>0</v>
      </c>
      <c r="AJ102" s="66"/>
      <c r="AK102" s="67"/>
      <c r="AL102" s="115"/>
      <c r="AM102" s="116"/>
      <c r="AN102" s="116"/>
      <c r="AO102" s="117"/>
      <c r="AP102" s="121"/>
      <c r="AQ102" s="116"/>
      <c r="AR102" s="117"/>
      <c r="AS102" s="121"/>
      <c r="AT102" s="116"/>
      <c r="AU102" s="117"/>
      <c r="AV102" s="123"/>
      <c r="AW102" s="124"/>
      <c r="AX102" s="124"/>
      <c r="AY102" s="125"/>
      <c r="AZ102" s="123"/>
      <c r="BA102" s="124"/>
      <c r="BB102" s="125"/>
      <c r="BC102" s="123"/>
      <c r="BD102" s="124"/>
      <c r="BE102" s="124"/>
      <c r="BF102" s="124"/>
      <c r="BG102" s="129"/>
      <c r="BI102" s="41"/>
      <c r="BJ102" s="41"/>
      <c r="BK102" s="41"/>
    </row>
    <row r="103" spans="2:63" ht="9.75" customHeight="1">
      <c r="B103" s="152"/>
      <c r="C103" s="182"/>
      <c r="D103" s="183"/>
      <c r="E103" s="184"/>
      <c r="F103" s="185"/>
      <c r="G103" s="185"/>
      <c r="H103" s="185"/>
      <c r="I103" s="185"/>
      <c r="J103" s="185"/>
      <c r="K103" s="185"/>
      <c r="L103" s="185"/>
      <c r="M103" s="186"/>
      <c r="N103" s="187"/>
      <c r="O103" s="188"/>
      <c r="P103" s="189"/>
      <c r="Q103" s="190"/>
      <c r="R103" s="191"/>
      <c r="S103" s="192"/>
      <c r="T103" s="193"/>
      <c r="U103" s="194"/>
      <c r="V103" s="194"/>
      <c r="W103" s="195"/>
      <c r="X103" s="196"/>
      <c r="Y103" s="108"/>
      <c r="Z103" s="109"/>
      <c r="AA103" s="109"/>
      <c r="AB103" s="109"/>
      <c r="AC103" s="109"/>
      <c r="AD103" s="110"/>
      <c r="AG103" s="65" t="s">
        <v>144</v>
      </c>
      <c r="AH103" s="114"/>
      <c r="AJ103" s="66"/>
      <c r="AK103" s="67"/>
      <c r="AL103" s="118"/>
      <c r="AM103" s="119"/>
      <c r="AN103" s="119"/>
      <c r="AO103" s="120"/>
      <c r="AP103" s="122"/>
      <c r="AQ103" s="119"/>
      <c r="AR103" s="120"/>
      <c r="AS103" s="122"/>
      <c r="AT103" s="119"/>
      <c r="AU103" s="120"/>
      <c r="AV103" s="126"/>
      <c r="AW103" s="127"/>
      <c r="AX103" s="127"/>
      <c r="AY103" s="128"/>
      <c r="AZ103" s="126"/>
      <c r="BA103" s="127"/>
      <c r="BB103" s="128"/>
      <c r="BC103" s="126"/>
      <c r="BD103" s="127"/>
      <c r="BE103" s="127"/>
      <c r="BF103" s="127"/>
      <c r="BG103" s="130"/>
      <c r="BI103" s="41"/>
      <c r="BJ103" s="41"/>
      <c r="BK103" s="41"/>
    </row>
    <row r="104" spans="2:63" ht="9.75" customHeight="1">
      <c r="B104" s="152">
        <v>2</v>
      </c>
      <c r="C104" s="154"/>
      <c r="D104" s="155"/>
      <c r="E104" s="158"/>
      <c r="F104" s="159"/>
      <c r="G104" s="159"/>
      <c r="H104" s="159"/>
      <c r="I104" s="159"/>
      <c r="J104" s="159"/>
      <c r="K104" s="159"/>
      <c r="L104" s="159"/>
      <c r="M104" s="164"/>
      <c r="N104" s="187"/>
      <c r="O104" s="188"/>
      <c r="P104" s="189"/>
      <c r="Q104" s="190"/>
      <c r="R104" s="191"/>
      <c r="S104" s="192"/>
      <c r="T104" s="166"/>
      <c r="U104" s="167"/>
      <c r="V104" s="167"/>
      <c r="W104" s="178"/>
      <c r="X104" s="180" t="s">
        <v>30</v>
      </c>
      <c r="Y104" s="108" t="str">
        <f>IF($AH$104=0,"",$AH$104)</f>
        <v/>
      </c>
      <c r="Z104" s="109"/>
      <c r="AA104" s="109"/>
      <c r="AB104" s="109"/>
      <c r="AC104" s="109"/>
      <c r="AD104" s="110"/>
      <c r="AG104" s="65" t="s">
        <v>153</v>
      </c>
      <c r="AH104" s="114">
        <f>ROUND($N$104*$T$104,0)</f>
        <v>0</v>
      </c>
      <c r="AJ104" s="66"/>
      <c r="AK104" s="67"/>
      <c r="AL104" s="115"/>
      <c r="AM104" s="116"/>
      <c r="AN104" s="116"/>
      <c r="AO104" s="117"/>
      <c r="AP104" s="121"/>
      <c r="AQ104" s="116"/>
      <c r="AR104" s="117"/>
      <c r="AS104" s="121"/>
      <c r="AT104" s="116"/>
      <c r="AU104" s="117"/>
      <c r="AV104" s="123"/>
      <c r="AW104" s="124"/>
      <c r="AX104" s="124"/>
      <c r="AY104" s="125"/>
      <c r="AZ104" s="123"/>
      <c r="BA104" s="124"/>
      <c r="BB104" s="125"/>
      <c r="BC104" s="123"/>
      <c r="BD104" s="124"/>
      <c r="BE104" s="124"/>
      <c r="BF104" s="124"/>
      <c r="BG104" s="129"/>
      <c r="BI104" s="41"/>
      <c r="BJ104" s="41"/>
      <c r="BK104" s="41"/>
    </row>
    <row r="105" spans="2:63" ht="9.75" customHeight="1">
      <c r="B105" s="152"/>
      <c r="C105" s="182"/>
      <c r="D105" s="183"/>
      <c r="E105" s="184"/>
      <c r="F105" s="185"/>
      <c r="G105" s="185"/>
      <c r="H105" s="185"/>
      <c r="I105" s="185"/>
      <c r="J105" s="185"/>
      <c r="K105" s="185"/>
      <c r="L105" s="185"/>
      <c r="M105" s="186"/>
      <c r="N105" s="187"/>
      <c r="O105" s="188"/>
      <c r="P105" s="189"/>
      <c r="Q105" s="190"/>
      <c r="R105" s="191"/>
      <c r="S105" s="192"/>
      <c r="T105" s="193"/>
      <c r="U105" s="194"/>
      <c r="V105" s="194"/>
      <c r="W105" s="195"/>
      <c r="X105" s="196"/>
      <c r="Y105" s="108"/>
      <c r="Z105" s="109"/>
      <c r="AA105" s="109"/>
      <c r="AB105" s="109"/>
      <c r="AC105" s="109"/>
      <c r="AD105" s="110"/>
      <c r="AG105" s="65" t="s">
        <v>154</v>
      </c>
      <c r="AH105" s="114"/>
      <c r="AJ105" s="66"/>
      <c r="AK105" s="67"/>
      <c r="AL105" s="118"/>
      <c r="AM105" s="119"/>
      <c r="AN105" s="119"/>
      <c r="AO105" s="120"/>
      <c r="AP105" s="122"/>
      <c r="AQ105" s="119"/>
      <c r="AR105" s="120"/>
      <c r="AS105" s="122"/>
      <c r="AT105" s="119"/>
      <c r="AU105" s="120"/>
      <c r="AV105" s="126"/>
      <c r="AW105" s="127"/>
      <c r="AX105" s="127"/>
      <c r="AY105" s="128"/>
      <c r="AZ105" s="126"/>
      <c r="BA105" s="127"/>
      <c r="BB105" s="128"/>
      <c r="BC105" s="126"/>
      <c r="BD105" s="127"/>
      <c r="BE105" s="127"/>
      <c r="BF105" s="127"/>
      <c r="BG105" s="130"/>
      <c r="BI105" s="41"/>
      <c r="BJ105" s="41"/>
      <c r="BK105" s="41"/>
    </row>
    <row r="106" spans="2:63" ht="9.75" customHeight="1">
      <c r="B106" s="152">
        <v>3</v>
      </c>
      <c r="C106" s="154"/>
      <c r="D106" s="155"/>
      <c r="E106" s="158"/>
      <c r="F106" s="159"/>
      <c r="G106" s="159"/>
      <c r="H106" s="159"/>
      <c r="I106" s="159"/>
      <c r="J106" s="159"/>
      <c r="K106" s="159"/>
      <c r="L106" s="159"/>
      <c r="M106" s="164"/>
      <c r="N106" s="187"/>
      <c r="O106" s="188"/>
      <c r="P106" s="189"/>
      <c r="Q106" s="190"/>
      <c r="R106" s="191"/>
      <c r="S106" s="192"/>
      <c r="T106" s="166"/>
      <c r="U106" s="167"/>
      <c r="V106" s="167"/>
      <c r="W106" s="178"/>
      <c r="X106" s="180" t="s">
        <v>30</v>
      </c>
      <c r="Y106" s="108" t="str">
        <f>IF($AH$106=0,"",$AH$106)</f>
        <v/>
      </c>
      <c r="Z106" s="109"/>
      <c r="AA106" s="109"/>
      <c r="AB106" s="109"/>
      <c r="AC106" s="109"/>
      <c r="AD106" s="110"/>
      <c r="AG106" s="65" t="s">
        <v>140</v>
      </c>
      <c r="AH106" s="114">
        <f>ROUND($N$106*$T$106,0)</f>
        <v>0</v>
      </c>
      <c r="AJ106" s="66"/>
      <c r="AK106" s="67"/>
      <c r="AL106" s="115"/>
      <c r="AM106" s="116"/>
      <c r="AN106" s="116"/>
      <c r="AO106" s="117"/>
      <c r="AP106" s="121"/>
      <c r="AQ106" s="116"/>
      <c r="AR106" s="117"/>
      <c r="AS106" s="121"/>
      <c r="AT106" s="116"/>
      <c r="AU106" s="117"/>
      <c r="AV106" s="123"/>
      <c r="AW106" s="124"/>
      <c r="AX106" s="124"/>
      <c r="AY106" s="125"/>
      <c r="AZ106" s="123"/>
      <c r="BA106" s="124"/>
      <c r="BB106" s="125"/>
      <c r="BC106" s="123"/>
      <c r="BD106" s="124"/>
      <c r="BE106" s="124"/>
      <c r="BF106" s="124"/>
      <c r="BG106" s="129"/>
      <c r="BI106" s="41"/>
      <c r="BJ106" s="41"/>
      <c r="BK106" s="41"/>
    </row>
    <row r="107" spans="2:63" ht="9.75" customHeight="1">
      <c r="B107" s="152"/>
      <c r="C107" s="182"/>
      <c r="D107" s="183"/>
      <c r="E107" s="184"/>
      <c r="F107" s="185"/>
      <c r="G107" s="185"/>
      <c r="H107" s="185"/>
      <c r="I107" s="185"/>
      <c r="J107" s="185"/>
      <c r="K107" s="185"/>
      <c r="L107" s="185"/>
      <c r="M107" s="186"/>
      <c r="N107" s="187"/>
      <c r="O107" s="188"/>
      <c r="P107" s="189"/>
      <c r="Q107" s="190"/>
      <c r="R107" s="191"/>
      <c r="S107" s="192"/>
      <c r="T107" s="193"/>
      <c r="U107" s="194"/>
      <c r="V107" s="194"/>
      <c r="W107" s="195"/>
      <c r="X107" s="196"/>
      <c r="Y107" s="108"/>
      <c r="Z107" s="109"/>
      <c r="AA107" s="109"/>
      <c r="AB107" s="109"/>
      <c r="AC107" s="109"/>
      <c r="AD107" s="110"/>
      <c r="AG107" s="65" t="s">
        <v>178</v>
      </c>
      <c r="AH107" s="114"/>
      <c r="AJ107" s="66"/>
      <c r="AK107" s="67"/>
      <c r="AL107" s="118"/>
      <c r="AM107" s="119"/>
      <c r="AN107" s="119"/>
      <c r="AO107" s="120"/>
      <c r="AP107" s="122"/>
      <c r="AQ107" s="119"/>
      <c r="AR107" s="120"/>
      <c r="AS107" s="122"/>
      <c r="AT107" s="119"/>
      <c r="AU107" s="120"/>
      <c r="AV107" s="126"/>
      <c r="AW107" s="127"/>
      <c r="AX107" s="127"/>
      <c r="AY107" s="128"/>
      <c r="AZ107" s="126"/>
      <c r="BA107" s="127"/>
      <c r="BB107" s="128"/>
      <c r="BC107" s="126"/>
      <c r="BD107" s="127"/>
      <c r="BE107" s="127"/>
      <c r="BF107" s="127"/>
      <c r="BG107" s="130"/>
      <c r="BI107" s="41"/>
      <c r="BJ107" s="41"/>
      <c r="BK107" s="41"/>
    </row>
    <row r="108" spans="2:63" ht="9.75" customHeight="1">
      <c r="B108" s="152">
        <v>4</v>
      </c>
      <c r="C108" s="154"/>
      <c r="D108" s="155"/>
      <c r="E108" s="158"/>
      <c r="F108" s="159"/>
      <c r="G108" s="159"/>
      <c r="H108" s="159"/>
      <c r="I108" s="159"/>
      <c r="J108" s="159"/>
      <c r="K108" s="159"/>
      <c r="L108" s="159"/>
      <c r="M108" s="164"/>
      <c r="N108" s="187"/>
      <c r="O108" s="188"/>
      <c r="P108" s="189"/>
      <c r="Q108" s="190"/>
      <c r="R108" s="191"/>
      <c r="S108" s="192"/>
      <c r="T108" s="166"/>
      <c r="U108" s="167"/>
      <c r="V108" s="167"/>
      <c r="W108" s="178"/>
      <c r="X108" s="180" t="s">
        <v>30</v>
      </c>
      <c r="Y108" s="108" t="str">
        <f>IF($AH$108=0,"",$AH$108)</f>
        <v/>
      </c>
      <c r="Z108" s="109"/>
      <c r="AA108" s="109"/>
      <c r="AB108" s="109"/>
      <c r="AC108" s="109"/>
      <c r="AD108" s="110"/>
      <c r="AG108" s="65" t="s">
        <v>143</v>
      </c>
      <c r="AH108" s="114">
        <f>ROUND($N$108*$T$108,0)</f>
        <v>0</v>
      </c>
      <c r="AJ108" s="66"/>
      <c r="AK108" s="67"/>
      <c r="AL108" s="115"/>
      <c r="AM108" s="116"/>
      <c r="AN108" s="116"/>
      <c r="AO108" s="117"/>
      <c r="AP108" s="121"/>
      <c r="AQ108" s="116"/>
      <c r="AR108" s="117"/>
      <c r="AS108" s="121"/>
      <c r="AT108" s="116"/>
      <c r="AU108" s="117"/>
      <c r="AV108" s="123"/>
      <c r="AW108" s="124"/>
      <c r="AX108" s="124"/>
      <c r="AY108" s="125"/>
      <c r="AZ108" s="123"/>
      <c r="BA108" s="124"/>
      <c r="BB108" s="125"/>
      <c r="BC108" s="123"/>
      <c r="BD108" s="124"/>
      <c r="BE108" s="124"/>
      <c r="BF108" s="124"/>
      <c r="BG108" s="129"/>
      <c r="BI108" s="41"/>
      <c r="BJ108" s="41"/>
      <c r="BK108" s="41"/>
    </row>
    <row r="109" spans="2:63" ht="9.75" customHeight="1">
      <c r="B109" s="152"/>
      <c r="C109" s="182"/>
      <c r="D109" s="183"/>
      <c r="E109" s="184"/>
      <c r="F109" s="185"/>
      <c r="G109" s="185"/>
      <c r="H109" s="185"/>
      <c r="I109" s="185"/>
      <c r="J109" s="185"/>
      <c r="K109" s="185"/>
      <c r="L109" s="185"/>
      <c r="M109" s="186"/>
      <c r="N109" s="187"/>
      <c r="O109" s="188"/>
      <c r="P109" s="189"/>
      <c r="Q109" s="190"/>
      <c r="R109" s="191"/>
      <c r="S109" s="192"/>
      <c r="T109" s="193"/>
      <c r="U109" s="194"/>
      <c r="V109" s="194"/>
      <c r="W109" s="195"/>
      <c r="X109" s="196"/>
      <c r="Y109" s="108"/>
      <c r="Z109" s="109"/>
      <c r="AA109" s="109"/>
      <c r="AB109" s="109"/>
      <c r="AC109" s="109"/>
      <c r="AD109" s="110"/>
      <c r="AG109" s="65" t="s">
        <v>176</v>
      </c>
      <c r="AH109" s="114"/>
      <c r="AJ109" s="66"/>
      <c r="AK109" s="67"/>
      <c r="AL109" s="118"/>
      <c r="AM109" s="119"/>
      <c r="AN109" s="119"/>
      <c r="AO109" s="120"/>
      <c r="AP109" s="122"/>
      <c r="AQ109" s="119"/>
      <c r="AR109" s="120"/>
      <c r="AS109" s="122"/>
      <c r="AT109" s="119"/>
      <c r="AU109" s="120"/>
      <c r="AV109" s="126"/>
      <c r="AW109" s="127"/>
      <c r="AX109" s="127"/>
      <c r="AY109" s="128"/>
      <c r="AZ109" s="126"/>
      <c r="BA109" s="127"/>
      <c r="BB109" s="128"/>
      <c r="BC109" s="126"/>
      <c r="BD109" s="127"/>
      <c r="BE109" s="127"/>
      <c r="BF109" s="127"/>
      <c r="BG109" s="130"/>
      <c r="BI109" s="41"/>
      <c r="BJ109" s="41"/>
      <c r="BK109" s="41"/>
    </row>
    <row r="110" spans="2:63" ht="9.75" customHeight="1">
      <c r="B110" s="152">
        <v>5</v>
      </c>
      <c r="C110" s="154"/>
      <c r="D110" s="155"/>
      <c r="E110" s="158"/>
      <c r="F110" s="159"/>
      <c r="G110" s="159"/>
      <c r="H110" s="159"/>
      <c r="I110" s="159"/>
      <c r="J110" s="159"/>
      <c r="K110" s="159"/>
      <c r="L110" s="159"/>
      <c r="M110" s="164"/>
      <c r="N110" s="166"/>
      <c r="O110" s="167"/>
      <c r="P110" s="168"/>
      <c r="Q110" s="172"/>
      <c r="R110" s="173"/>
      <c r="S110" s="174"/>
      <c r="T110" s="166"/>
      <c r="U110" s="167"/>
      <c r="V110" s="168"/>
      <c r="W110" s="178"/>
      <c r="X110" s="180" t="s">
        <v>30</v>
      </c>
      <c r="Y110" s="108" t="str">
        <f>IF($AH$110=0,"",$AH$110)</f>
        <v/>
      </c>
      <c r="Z110" s="109"/>
      <c r="AA110" s="109"/>
      <c r="AB110" s="109"/>
      <c r="AC110" s="109"/>
      <c r="AD110" s="110"/>
      <c r="AG110" s="65" t="s">
        <v>177</v>
      </c>
      <c r="AH110" s="114">
        <f>ROUND($N$110*$T$110,0)</f>
        <v>0</v>
      </c>
      <c r="AK110" s="67"/>
      <c r="AL110" s="115"/>
      <c r="AM110" s="116"/>
      <c r="AN110" s="116"/>
      <c r="AO110" s="117"/>
      <c r="AP110" s="121"/>
      <c r="AQ110" s="116"/>
      <c r="AR110" s="117"/>
      <c r="AS110" s="121"/>
      <c r="AT110" s="116"/>
      <c r="AU110" s="117"/>
      <c r="AV110" s="123"/>
      <c r="AW110" s="124"/>
      <c r="AX110" s="124"/>
      <c r="AY110" s="125"/>
      <c r="AZ110" s="123"/>
      <c r="BA110" s="124"/>
      <c r="BB110" s="125"/>
      <c r="BC110" s="123"/>
      <c r="BD110" s="124"/>
      <c r="BE110" s="124"/>
      <c r="BF110" s="124"/>
      <c r="BG110" s="129"/>
      <c r="BI110" s="41"/>
      <c r="BJ110" s="41"/>
      <c r="BK110" s="41"/>
    </row>
    <row r="111" spans="2:63" ht="9.75" customHeight="1">
      <c r="B111" s="152"/>
      <c r="C111" s="182"/>
      <c r="D111" s="183"/>
      <c r="E111" s="184"/>
      <c r="F111" s="185"/>
      <c r="G111" s="185"/>
      <c r="H111" s="185"/>
      <c r="I111" s="185"/>
      <c r="J111" s="185"/>
      <c r="K111" s="185"/>
      <c r="L111" s="185"/>
      <c r="M111" s="186"/>
      <c r="N111" s="193"/>
      <c r="O111" s="194"/>
      <c r="P111" s="197"/>
      <c r="Q111" s="198"/>
      <c r="R111" s="199"/>
      <c r="S111" s="200"/>
      <c r="T111" s="193"/>
      <c r="U111" s="194"/>
      <c r="V111" s="197"/>
      <c r="W111" s="195"/>
      <c r="X111" s="196"/>
      <c r="Y111" s="108"/>
      <c r="Z111" s="109"/>
      <c r="AA111" s="109"/>
      <c r="AB111" s="109"/>
      <c r="AC111" s="109"/>
      <c r="AD111" s="110"/>
      <c r="AG111" s="65" t="s">
        <v>157</v>
      </c>
      <c r="AH111" s="114"/>
      <c r="AK111" s="67"/>
      <c r="AL111" s="118"/>
      <c r="AM111" s="119"/>
      <c r="AN111" s="119"/>
      <c r="AO111" s="120"/>
      <c r="AP111" s="122"/>
      <c r="AQ111" s="119"/>
      <c r="AR111" s="120"/>
      <c r="AS111" s="122"/>
      <c r="AT111" s="119"/>
      <c r="AU111" s="120"/>
      <c r="AV111" s="126"/>
      <c r="AW111" s="127"/>
      <c r="AX111" s="127"/>
      <c r="AY111" s="128"/>
      <c r="AZ111" s="126"/>
      <c r="BA111" s="127"/>
      <c r="BB111" s="128"/>
      <c r="BC111" s="126"/>
      <c r="BD111" s="127"/>
      <c r="BE111" s="127"/>
      <c r="BF111" s="127"/>
      <c r="BG111" s="130"/>
      <c r="BI111" s="41"/>
      <c r="BJ111" s="41"/>
      <c r="BK111" s="41"/>
    </row>
    <row r="112" spans="2:63" ht="9.75" customHeight="1">
      <c r="B112" s="152">
        <v>6</v>
      </c>
      <c r="C112" s="154"/>
      <c r="D112" s="155"/>
      <c r="E112" s="158"/>
      <c r="F112" s="159"/>
      <c r="G112" s="159"/>
      <c r="H112" s="159"/>
      <c r="I112" s="159"/>
      <c r="J112" s="159"/>
      <c r="K112" s="159"/>
      <c r="L112" s="159"/>
      <c r="M112" s="164"/>
      <c r="N112" s="187"/>
      <c r="O112" s="188"/>
      <c r="P112" s="189"/>
      <c r="Q112" s="190"/>
      <c r="R112" s="191"/>
      <c r="S112" s="192"/>
      <c r="T112" s="166"/>
      <c r="U112" s="167"/>
      <c r="V112" s="167"/>
      <c r="W112" s="178"/>
      <c r="X112" s="180" t="s">
        <v>30</v>
      </c>
      <c r="Y112" s="108" t="str">
        <f>IF($AH$112=0,"",$AH$112)</f>
        <v/>
      </c>
      <c r="Z112" s="109"/>
      <c r="AA112" s="109"/>
      <c r="AB112" s="109"/>
      <c r="AC112" s="109"/>
      <c r="AD112" s="110"/>
      <c r="AG112" s="65" t="s">
        <v>155</v>
      </c>
      <c r="AH112" s="114">
        <f>ROUND($N$112*$T$112,0)</f>
        <v>0</v>
      </c>
      <c r="AK112" s="67"/>
      <c r="AL112" s="115"/>
      <c r="AM112" s="116"/>
      <c r="AN112" s="116"/>
      <c r="AO112" s="117"/>
      <c r="AP112" s="121"/>
      <c r="AQ112" s="116"/>
      <c r="AR112" s="117"/>
      <c r="AS112" s="121"/>
      <c r="AT112" s="116"/>
      <c r="AU112" s="117"/>
      <c r="AV112" s="123"/>
      <c r="AW112" s="124"/>
      <c r="AX112" s="124"/>
      <c r="AY112" s="125"/>
      <c r="AZ112" s="123"/>
      <c r="BA112" s="124"/>
      <c r="BB112" s="125"/>
      <c r="BC112" s="123"/>
      <c r="BD112" s="124"/>
      <c r="BE112" s="124"/>
      <c r="BF112" s="124"/>
      <c r="BG112" s="129"/>
      <c r="BI112" s="41"/>
      <c r="BJ112" s="41"/>
      <c r="BK112" s="41"/>
    </row>
    <row r="113" spans="2:63" ht="9.75" customHeight="1">
      <c r="B113" s="152"/>
      <c r="C113" s="182"/>
      <c r="D113" s="183"/>
      <c r="E113" s="184"/>
      <c r="F113" s="185"/>
      <c r="G113" s="185"/>
      <c r="H113" s="185"/>
      <c r="I113" s="185"/>
      <c r="J113" s="185"/>
      <c r="K113" s="185"/>
      <c r="L113" s="185"/>
      <c r="M113" s="186"/>
      <c r="N113" s="187"/>
      <c r="O113" s="188"/>
      <c r="P113" s="189"/>
      <c r="Q113" s="190"/>
      <c r="R113" s="191"/>
      <c r="S113" s="192"/>
      <c r="T113" s="193"/>
      <c r="U113" s="194"/>
      <c r="V113" s="194"/>
      <c r="W113" s="195"/>
      <c r="X113" s="196"/>
      <c r="Y113" s="108"/>
      <c r="Z113" s="109"/>
      <c r="AA113" s="109"/>
      <c r="AB113" s="109"/>
      <c r="AC113" s="109"/>
      <c r="AD113" s="110"/>
      <c r="AG113" s="65" t="s">
        <v>142</v>
      </c>
      <c r="AH113" s="114"/>
      <c r="AK113" s="67"/>
      <c r="AL113" s="118"/>
      <c r="AM113" s="119"/>
      <c r="AN113" s="119"/>
      <c r="AO113" s="120"/>
      <c r="AP113" s="122"/>
      <c r="AQ113" s="119"/>
      <c r="AR113" s="120"/>
      <c r="AS113" s="122"/>
      <c r="AT113" s="119"/>
      <c r="AU113" s="120"/>
      <c r="AV113" s="126"/>
      <c r="AW113" s="127"/>
      <c r="AX113" s="127"/>
      <c r="AY113" s="128"/>
      <c r="AZ113" s="126"/>
      <c r="BA113" s="127"/>
      <c r="BB113" s="128"/>
      <c r="BC113" s="126"/>
      <c r="BD113" s="127"/>
      <c r="BE113" s="127"/>
      <c r="BF113" s="127"/>
      <c r="BG113" s="130"/>
      <c r="BI113" s="41"/>
      <c r="BJ113" s="41"/>
      <c r="BK113" s="41"/>
    </row>
    <row r="114" spans="2:63" ht="9.75" customHeight="1">
      <c r="B114" s="152">
        <v>7</v>
      </c>
      <c r="C114" s="154"/>
      <c r="D114" s="155"/>
      <c r="E114" s="158"/>
      <c r="F114" s="159"/>
      <c r="G114" s="159"/>
      <c r="H114" s="159"/>
      <c r="I114" s="159"/>
      <c r="J114" s="159"/>
      <c r="K114" s="159"/>
      <c r="L114" s="159"/>
      <c r="M114" s="164"/>
      <c r="N114" s="187"/>
      <c r="O114" s="188"/>
      <c r="P114" s="189"/>
      <c r="Q114" s="190"/>
      <c r="R114" s="191"/>
      <c r="S114" s="192"/>
      <c r="T114" s="166"/>
      <c r="U114" s="167"/>
      <c r="V114" s="167"/>
      <c r="W114" s="178"/>
      <c r="X114" s="180" t="s">
        <v>30</v>
      </c>
      <c r="Y114" s="108" t="str">
        <f>IF($AH$114=0,"",$AH$114)</f>
        <v/>
      </c>
      <c r="Z114" s="109"/>
      <c r="AA114" s="109"/>
      <c r="AB114" s="109"/>
      <c r="AC114" s="109"/>
      <c r="AD114" s="110"/>
      <c r="AG114" s="65" t="s">
        <v>152</v>
      </c>
      <c r="AH114" s="114">
        <f>ROUND($N$114*$T$114,0)</f>
        <v>0</v>
      </c>
      <c r="AK114" s="67"/>
      <c r="AL114" s="115"/>
      <c r="AM114" s="116"/>
      <c r="AN114" s="116"/>
      <c r="AO114" s="117"/>
      <c r="AP114" s="121"/>
      <c r="AQ114" s="116"/>
      <c r="AR114" s="117"/>
      <c r="AS114" s="121"/>
      <c r="AT114" s="116"/>
      <c r="AU114" s="117"/>
      <c r="AV114" s="123"/>
      <c r="AW114" s="124"/>
      <c r="AX114" s="124"/>
      <c r="AY114" s="125"/>
      <c r="AZ114" s="123"/>
      <c r="BA114" s="124"/>
      <c r="BB114" s="125"/>
      <c r="BC114" s="123"/>
      <c r="BD114" s="124"/>
      <c r="BE114" s="124"/>
      <c r="BF114" s="124"/>
      <c r="BG114" s="129"/>
      <c r="BI114" s="41"/>
      <c r="BJ114" s="41"/>
      <c r="BK114" s="41"/>
    </row>
    <row r="115" spans="2:63" ht="9.75" customHeight="1">
      <c r="B115" s="152"/>
      <c r="C115" s="182"/>
      <c r="D115" s="183"/>
      <c r="E115" s="184"/>
      <c r="F115" s="185"/>
      <c r="G115" s="185"/>
      <c r="H115" s="185"/>
      <c r="I115" s="185"/>
      <c r="J115" s="185"/>
      <c r="K115" s="185"/>
      <c r="L115" s="185"/>
      <c r="M115" s="186"/>
      <c r="N115" s="187"/>
      <c r="O115" s="188"/>
      <c r="P115" s="189"/>
      <c r="Q115" s="190"/>
      <c r="R115" s="191"/>
      <c r="S115" s="192"/>
      <c r="T115" s="193"/>
      <c r="U115" s="194"/>
      <c r="V115" s="194"/>
      <c r="W115" s="195"/>
      <c r="X115" s="196"/>
      <c r="Y115" s="108"/>
      <c r="Z115" s="109"/>
      <c r="AA115" s="109"/>
      <c r="AB115" s="109"/>
      <c r="AC115" s="109"/>
      <c r="AD115" s="110"/>
      <c r="AG115" s="65" t="s">
        <v>158</v>
      </c>
      <c r="AH115" s="114"/>
      <c r="AK115" s="67"/>
      <c r="AL115" s="118"/>
      <c r="AM115" s="119"/>
      <c r="AN115" s="119"/>
      <c r="AO115" s="120"/>
      <c r="AP115" s="122"/>
      <c r="AQ115" s="119"/>
      <c r="AR115" s="120"/>
      <c r="AS115" s="122"/>
      <c r="AT115" s="119"/>
      <c r="AU115" s="120"/>
      <c r="AV115" s="126"/>
      <c r="AW115" s="127"/>
      <c r="AX115" s="127"/>
      <c r="AY115" s="128"/>
      <c r="AZ115" s="126"/>
      <c r="BA115" s="127"/>
      <c r="BB115" s="128"/>
      <c r="BC115" s="126"/>
      <c r="BD115" s="127"/>
      <c r="BE115" s="127"/>
      <c r="BF115" s="127"/>
      <c r="BG115" s="130"/>
      <c r="BI115" s="41"/>
      <c r="BJ115" s="41"/>
      <c r="BK115" s="41"/>
    </row>
    <row r="116" spans="2:63" ht="9.75" customHeight="1">
      <c r="B116" s="152">
        <v>8</v>
      </c>
      <c r="C116" s="154"/>
      <c r="D116" s="155"/>
      <c r="E116" s="158"/>
      <c r="F116" s="159"/>
      <c r="G116" s="159"/>
      <c r="H116" s="159"/>
      <c r="I116" s="159"/>
      <c r="J116" s="159"/>
      <c r="K116" s="159"/>
      <c r="L116" s="160"/>
      <c r="M116" s="164"/>
      <c r="N116" s="166"/>
      <c r="O116" s="167"/>
      <c r="P116" s="168"/>
      <c r="Q116" s="172"/>
      <c r="R116" s="173"/>
      <c r="S116" s="174"/>
      <c r="T116" s="166"/>
      <c r="U116" s="167"/>
      <c r="V116" s="167"/>
      <c r="W116" s="178"/>
      <c r="X116" s="180" t="s">
        <v>30</v>
      </c>
      <c r="Y116" s="108" t="str">
        <f>IF($AH$116=0,"",$AH$116)</f>
        <v/>
      </c>
      <c r="Z116" s="109"/>
      <c r="AA116" s="109"/>
      <c r="AB116" s="109"/>
      <c r="AC116" s="109"/>
      <c r="AD116" s="110"/>
      <c r="AG116" s="65" t="s">
        <v>148</v>
      </c>
      <c r="AH116" s="114">
        <f>ROUND($N$116*$T$116,0)</f>
        <v>0</v>
      </c>
      <c r="AK116" s="67"/>
      <c r="AL116" s="115"/>
      <c r="AM116" s="116"/>
      <c r="AN116" s="116"/>
      <c r="AO116" s="117"/>
      <c r="AP116" s="121"/>
      <c r="AQ116" s="116"/>
      <c r="AR116" s="117"/>
      <c r="AS116" s="121"/>
      <c r="AT116" s="116"/>
      <c r="AU116" s="117"/>
      <c r="AV116" s="123"/>
      <c r="AW116" s="124"/>
      <c r="AX116" s="124"/>
      <c r="AY116" s="125"/>
      <c r="AZ116" s="123"/>
      <c r="BA116" s="124"/>
      <c r="BB116" s="125"/>
      <c r="BC116" s="123"/>
      <c r="BD116" s="124"/>
      <c r="BE116" s="124"/>
      <c r="BF116" s="124"/>
      <c r="BG116" s="129"/>
      <c r="BI116" s="41"/>
      <c r="BJ116" s="41"/>
      <c r="BK116" s="41"/>
    </row>
    <row r="117" spans="2:63" ht="9.75" customHeight="1" thickBot="1">
      <c r="B117" s="153"/>
      <c r="C117" s="156"/>
      <c r="D117" s="157"/>
      <c r="E117" s="161"/>
      <c r="F117" s="162"/>
      <c r="G117" s="162"/>
      <c r="H117" s="162"/>
      <c r="I117" s="162"/>
      <c r="J117" s="162"/>
      <c r="K117" s="162"/>
      <c r="L117" s="163"/>
      <c r="M117" s="165"/>
      <c r="N117" s="169"/>
      <c r="O117" s="170"/>
      <c r="P117" s="171"/>
      <c r="Q117" s="175"/>
      <c r="R117" s="176"/>
      <c r="S117" s="177"/>
      <c r="T117" s="169"/>
      <c r="U117" s="170"/>
      <c r="V117" s="170"/>
      <c r="W117" s="179"/>
      <c r="X117" s="243"/>
      <c r="Y117" s="244"/>
      <c r="Z117" s="245"/>
      <c r="AA117" s="245"/>
      <c r="AB117" s="245"/>
      <c r="AC117" s="245"/>
      <c r="AD117" s="246"/>
      <c r="AG117" s="65" t="s">
        <v>149</v>
      </c>
      <c r="AH117" s="114"/>
      <c r="AK117" s="67"/>
      <c r="AL117" s="118"/>
      <c r="AM117" s="119"/>
      <c r="AN117" s="119"/>
      <c r="AO117" s="120"/>
      <c r="AP117" s="122"/>
      <c r="AQ117" s="119"/>
      <c r="AR117" s="120"/>
      <c r="AS117" s="122"/>
      <c r="AT117" s="119"/>
      <c r="AU117" s="120"/>
      <c r="AV117" s="126"/>
      <c r="AW117" s="127"/>
      <c r="AX117" s="127"/>
      <c r="AY117" s="128"/>
      <c r="AZ117" s="126"/>
      <c r="BA117" s="127"/>
      <c r="BB117" s="128"/>
      <c r="BC117" s="126"/>
      <c r="BD117" s="127"/>
      <c r="BE117" s="127"/>
      <c r="BF117" s="127"/>
      <c r="BG117" s="130"/>
      <c r="BI117" s="41"/>
      <c r="BJ117" s="41"/>
      <c r="BK117" s="41"/>
    </row>
    <row r="118" spans="2:63" ht="9.75" customHeight="1" thickTop="1"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AG118" s="65" t="s">
        <v>141</v>
      </c>
      <c r="AL118" s="131" t="s">
        <v>81</v>
      </c>
      <c r="AM118" s="132"/>
      <c r="AN118" s="132"/>
      <c r="AO118" s="132"/>
      <c r="AP118" s="132"/>
      <c r="AQ118" s="132"/>
      <c r="AR118" s="132"/>
      <c r="AS118" s="132"/>
      <c r="AT118" s="132"/>
      <c r="AU118" s="133"/>
      <c r="AV118" s="140">
        <f>SUM(AV102:AY117)</f>
        <v>0</v>
      </c>
      <c r="AW118" s="141"/>
      <c r="AX118" s="141"/>
      <c r="AY118" s="142"/>
      <c r="AZ118" s="140">
        <f>SUM(AZ102:BB117)</f>
        <v>0</v>
      </c>
      <c r="BA118" s="141"/>
      <c r="BB118" s="142"/>
      <c r="BC118" s="140">
        <f>SUM(BC102:BG117)</f>
        <v>0</v>
      </c>
      <c r="BD118" s="141"/>
      <c r="BE118" s="141"/>
      <c r="BF118" s="141"/>
      <c r="BG118" s="149"/>
      <c r="BK118" s="32"/>
    </row>
    <row r="119" spans="2:63" ht="9.75" customHeight="1">
      <c r="B119" s="79"/>
      <c r="C119" s="89" t="s">
        <v>87</v>
      </c>
      <c r="D119" s="90"/>
      <c r="E119" s="90"/>
      <c r="F119" s="90"/>
      <c r="G119" s="90"/>
      <c r="H119" s="90"/>
      <c r="I119" s="90"/>
      <c r="J119" s="90"/>
      <c r="K119" s="91"/>
      <c r="L119" s="107" t="s">
        <v>35</v>
      </c>
      <c r="M119" s="107"/>
      <c r="N119" s="107"/>
      <c r="O119" s="107"/>
      <c r="P119" s="107"/>
      <c r="Q119" s="107"/>
      <c r="R119" s="107" t="s">
        <v>88</v>
      </c>
      <c r="S119" s="107"/>
      <c r="T119" s="107"/>
      <c r="U119" s="107"/>
      <c r="V119" s="107"/>
      <c r="W119" s="107" t="s">
        <v>36</v>
      </c>
      <c r="X119" s="107"/>
      <c r="Y119" s="107"/>
      <c r="Z119" s="107"/>
      <c r="AA119" s="107"/>
      <c r="AB119" s="107"/>
      <c r="AC119" s="107"/>
      <c r="AD119" s="107"/>
      <c r="AG119" s="65" t="s">
        <v>156</v>
      </c>
      <c r="AL119" s="134"/>
      <c r="AM119" s="135"/>
      <c r="AN119" s="135"/>
      <c r="AO119" s="135"/>
      <c r="AP119" s="135"/>
      <c r="AQ119" s="135"/>
      <c r="AR119" s="135"/>
      <c r="AS119" s="135"/>
      <c r="AT119" s="135"/>
      <c r="AU119" s="136"/>
      <c r="AV119" s="143"/>
      <c r="AW119" s="144"/>
      <c r="AX119" s="144"/>
      <c r="AY119" s="145"/>
      <c r="AZ119" s="143"/>
      <c r="BA119" s="144"/>
      <c r="BB119" s="145"/>
      <c r="BC119" s="143"/>
      <c r="BD119" s="144"/>
      <c r="BE119" s="144"/>
      <c r="BF119" s="144"/>
      <c r="BG119" s="150"/>
      <c r="BK119" s="32"/>
    </row>
    <row r="120" spans="2:63" ht="9.75" customHeight="1" thickBot="1">
      <c r="B120" s="79"/>
      <c r="C120" s="89"/>
      <c r="D120" s="90"/>
      <c r="E120" s="90"/>
      <c r="F120" s="90"/>
      <c r="G120" s="90"/>
      <c r="H120" s="90"/>
      <c r="I120" s="90"/>
      <c r="J120" s="90"/>
      <c r="K120" s="91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G120" s="65" t="s">
        <v>151</v>
      </c>
      <c r="AH120" s="65" t="s">
        <v>162</v>
      </c>
      <c r="AL120" s="137"/>
      <c r="AM120" s="138"/>
      <c r="AN120" s="138"/>
      <c r="AO120" s="138"/>
      <c r="AP120" s="138"/>
      <c r="AQ120" s="138"/>
      <c r="AR120" s="138"/>
      <c r="AS120" s="138"/>
      <c r="AT120" s="138"/>
      <c r="AU120" s="139"/>
      <c r="AV120" s="146"/>
      <c r="AW120" s="147"/>
      <c r="AX120" s="147"/>
      <c r="AY120" s="148"/>
      <c r="AZ120" s="146"/>
      <c r="BA120" s="147"/>
      <c r="BB120" s="148"/>
      <c r="BC120" s="146"/>
      <c r="BD120" s="147"/>
      <c r="BE120" s="147"/>
      <c r="BF120" s="147"/>
      <c r="BG120" s="151"/>
      <c r="BK120" s="32"/>
    </row>
    <row r="121" spans="2:63" ht="8.25" customHeight="1">
      <c r="B121" s="95">
        <v>10</v>
      </c>
      <c r="C121" s="96" t="s">
        <v>78</v>
      </c>
      <c r="D121" s="97"/>
      <c r="E121" s="97"/>
      <c r="F121" s="97"/>
      <c r="G121" s="97"/>
      <c r="H121" s="97"/>
      <c r="I121" s="97"/>
      <c r="J121" s="97"/>
      <c r="K121" s="98"/>
      <c r="L121" s="99">
        <f ca="1">SUMIF(W102:AD117,B121,Y102:AD117)</f>
        <v>0</v>
      </c>
      <c r="M121" s="99"/>
      <c r="N121" s="99"/>
      <c r="O121" s="99"/>
      <c r="P121" s="99"/>
      <c r="Q121" s="99"/>
      <c r="R121" s="100">
        <f ca="1">ROUND(L121*0.1,0)</f>
        <v>0</v>
      </c>
      <c r="S121" s="100"/>
      <c r="T121" s="100"/>
      <c r="U121" s="100"/>
      <c r="V121" s="100"/>
      <c r="W121" s="101">
        <f ca="1">SUM(L121:V123)</f>
        <v>0</v>
      </c>
      <c r="X121" s="101"/>
      <c r="Y121" s="101"/>
      <c r="Z121" s="101"/>
      <c r="AA121" s="101"/>
      <c r="AB121" s="101"/>
      <c r="AC121" s="101"/>
      <c r="AD121" s="101"/>
      <c r="AG121" s="65" t="s">
        <v>147</v>
      </c>
      <c r="BK121" s="32"/>
    </row>
    <row r="122" spans="2:63" ht="8.25" customHeight="1">
      <c r="B122" s="95"/>
      <c r="C122" s="96"/>
      <c r="D122" s="97"/>
      <c r="E122" s="97"/>
      <c r="F122" s="97"/>
      <c r="G122" s="97"/>
      <c r="H122" s="97"/>
      <c r="I122" s="97"/>
      <c r="J122" s="97"/>
      <c r="K122" s="98"/>
      <c r="L122" s="99"/>
      <c r="M122" s="99"/>
      <c r="N122" s="99"/>
      <c r="O122" s="99"/>
      <c r="P122" s="99"/>
      <c r="Q122" s="99"/>
      <c r="R122" s="100"/>
      <c r="S122" s="100"/>
      <c r="T122" s="100"/>
      <c r="U122" s="100"/>
      <c r="V122" s="100"/>
      <c r="W122" s="101"/>
      <c r="X122" s="101"/>
      <c r="Y122" s="101"/>
      <c r="Z122" s="101"/>
      <c r="AA122" s="101"/>
      <c r="AB122" s="101"/>
      <c r="AC122" s="101"/>
      <c r="AD122" s="101"/>
      <c r="AG122" s="65" t="s">
        <v>150</v>
      </c>
      <c r="BK122" s="32"/>
    </row>
    <row r="123" spans="2:63" ht="8.25" customHeight="1">
      <c r="B123" s="95"/>
      <c r="C123" s="96"/>
      <c r="D123" s="97"/>
      <c r="E123" s="97"/>
      <c r="F123" s="97"/>
      <c r="G123" s="97"/>
      <c r="H123" s="97"/>
      <c r="I123" s="97"/>
      <c r="J123" s="97"/>
      <c r="K123" s="98"/>
      <c r="L123" s="99"/>
      <c r="M123" s="99"/>
      <c r="N123" s="99"/>
      <c r="O123" s="99"/>
      <c r="P123" s="99"/>
      <c r="Q123" s="99"/>
      <c r="R123" s="100"/>
      <c r="S123" s="100"/>
      <c r="T123" s="100"/>
      <c r="U123" s="100"/>
      <c r="V123" s="100"/>
      <c r="W123" s="101"/>
      <c r="X123" s="101"/>
      <c r="Y123" s="101"/>
      <c r="Z123" s="101"/>
      <c r="AA123" s="101"/>
      <c r="AB123" s="101"/>
      <c r="AC123" s="101"/>
      <c r="AD123" s="101"/>
      <c r="AG123" s="65" t="s">
        <v>163</v>
      </c>
      <c r="AH123" s="65">
        <v>10</v>
      </c>
      <c r="BK123" s="32"/>
    </row>
    <row r="124" spans="2:63" ht="8.25" customHeight="1">
      <c r="B124" s="95">
        <v>8</v>
      </c>
      <c r="C124" s="96" t="s">
        <v>79</v>
      </c>
      <c r="D124" s="97"/>
      <c r="E124" s="97"/>
      <c r="F124" s="97"/>
      <c r="G124" s="97"/>
      <c r="H124" s="97"/>
      <c r="I124" s="97"/>
      <c r="J124" s="97"/>
      <c r="K124" s="98"/>
      <c r="L124" s="99">
        <f>SUMIF(W102:W117,B124,Y102:AD117)</f>
        <v>0</v>
      </c>
      <c r="M124" s="99"/>
      <c r="N124" s="99"/>
      <c r="O124" s="99"/>
      <c r="P124" s="99"/>
      <c r="Q124" s="99"/>
      <c r="R124" s="100">
        <f>ROUND(L124*0.08,0)</f>
        <v>0</v>
      </c>
      <c r="S124" s="100"/>
      <c r="T124" s="100"/>
      <c r="U124" s="100"/>
      <c r="V124" s="100"/>
      <c r="W124" s="101">
        <f>SUM(L124:V126)</f>
        <v>0</v>
      </c>
      <c r="X124" s="101"/>
      <c r="Y124" s="101"/>
      <c r="Z124" s="101"/>
      <c r="AA124" s="101"/>
      <c r="AB124" s="101"/>
      <c r="AC124" s="101"/>
      <c r="AD124" s="101"/>
      <c r="AG124" s="65" t="s">
        <v>164</v>
      </c>
      <c r="AH124" s="65">
        <v>8</v>
      </c>
      <c r="BK124" s="32"/>
    </row>
    <row r="125" spans="2:63" ht="8.25" customHeight="1">
      <c r="B125" s="95"/>
      <c r="C125" s="96"/>
      <c r="D125" s="97"/>
      <c r="E125" s="97"/>
      <c r="F125" s="97"/>
      <c r="G125" s="97"/>
      <c r="H125" s="97"/>
      <c r="I125" s="97"/>
      <c r="J125" s="97"/>
      <c r="K125" s="98"/>
      <c r="L125" s="99"/>
      <c r="M125" s="99"/>
      <c r="N125" s="99"/>
      <c r="O125" s="99"/>
      <c r="P125" s="99"/>
      <c r="Q125" s="99"/>
      <c r="R125" s="100"/>
      <c r="S125" s="100"/>
      <c r="T125" s="100"/>
      <c r="U125" s="100"/>
      <c r="V125" s="100"/>
      <c r="W125" s="101"/>
      <c r="X125" s="101"/>
      <c r="Y125" s="101"/>
      <c r="Z125" s="101"/>
      <c r="AA125" s="101"/>
      <c r="AB125" s="101"/>
      <c r="AC125" s="101"/>
      <c r="AD125" s="101"/>
      <c r="AG125" s="65" t="s">
        <v>191</v>
      </c>
      <c r="AH125" s="65" t="s">
        <v>161</v>
      </c>
      <c r="AQ125" s="55"/>
      <c r="BK125" s="32"/>
    </row>
    <row r="126" spans="2:63" ht="8.25" customHeight="1">
      <c r="B126" s="95"/>
      <c r="C126" s="96"/>
      <c r="D126" s="97"/>
      <c r="E126" s="97"/>
      <c r="F126" s="97"/>
      <c r="G126" s="97"/>
      <c r="H126" s="97"/>
      <c r="I126" s="97"/>
      <c r="J126" s="97"/>
      <c r="K126" s="98"/>
      <c r="L126" s="99"/>
      <c r="M126" s="99"/>
      <c r="N126" s="99"/>
      <c r="O126" s="99"/>
      <c r="P126" s="99"/>
      <c r="Q126" s="99"/>
      <c r="R126" s="100"/>
      <c r="S126" s="100"/>
      <c r="T126" s="100"/>
      <c r="U126" s="100"/>
      <c r="V126" s="100"/>
      <c r="W126" s="101"/>
      <c r="X126" s="101"/>
      <c r="Y126" s="101"/>
      <c r="Z126" s="101"/>
      <c r="AA126" s="101"/>
      <c r="AB126" s="101"/>
      <c r="AC126" s="101"/>
      <c r="AD126" s="101"/>
      <c r="AQ126" s="55"/>
      <c r="BK126" s="32"/>
    </row>
    <row r="127" spans="2:63" ht="8.25" customHeight="1">
      <c r="B127" s="102" t="s">
        <v>114</v>
      </c>
      <c r="C127" s="103" t="s">
        <v>159</v>
      </c>
      <c r="D127" s="104"/>
      <c r="E127" s="104"/>
      <c r="F127" s="104"/>
      <c r="G127" s="104"/>
      <c r="H127" s="104"/>
      <c r="I127" s="104"/>
      <c r="J127" s="104"/>
      <c r="K127" s="105"/>
      <c r="L127" s="99">
        <f ca="1">SUMIF(W102:AD117,B127,Y102:AD117)</f>
        <v>0</v>
      </c>
      <c r="M127" s="99"/>
      <c r="N127" s="99"/>
      <c r="O127" s="99"/>
      <c r="P127" s="99"/>
      <c r="Q127" s="99"/>
      <c r="R127" s="106"/>
      <c r="S127" s="106"/>
      <c r="T127" s="106"/>
      <c r="U127" s="106"/>
      <c r="V127" s="106"/>
      <c r="W127" s="101">
        <f ca="1">SUM(L127:V129)</f>
        <v>0</v>
      </c>
      <c r="X127" s="101"/>
      <c r="Y127" s="101"/>
      <c r="Z127" s="101"/>
      <c r="AA127" s="101"/>
      <c r="AB127" s="101"/>
      <c r="AC127" s="101"/>
      <c r="AD127" s="101"/>
      <c r="AH127" s="65" t="s">
        <v>159</v>
      </c>
      <c r="AQ127" s="55"/>
      <c r="BK127" s="32"/>
    </row>
    <row r="128" spans="2:63" ht="8.25" customHeight="1">
      <c r="B128" s="102"/>
      <c r="C128" s="103"/>
      <c r="D128" s="104"/>
      <c r="E128" s="104"/>
      <c r="F128" s="104"/>
      <c r="G128" s="104"/>
      <c r="H128" s="104"/>
      <c r="I128" s="104"/>
      <c r="J128" s="104"/>
      <c r="K128" s="105"/>
      <c r="L128" s="99"/>
      <c r="M128" s="99"/>
      <c r="N128" s="99"/>
      <c r="O128" s="99"/>
      <c r="P128" s="99"/>
      <c r="Q128" s="99"/>
      <c r="R128" s="106"/>
      <c r="S128" s="106"/>
      <c r="T128" s="106"/>
      <c r="U128" s="106"/>
      <c r="V128" s="106"/>
      <c r="W128" s="101"/>
      <c r="X128" s="101"/>
      <c r="Y128" s="101"/>
      <c r="Z128" s="101"/>
      <c r="AA128" s="101"/>
      <c r="AB128" s="101"/>
      <c r="AC128" s="101"/>
      <c r="AD128" s="101"/>
      <c r="AH128" s="65" t="s">
        <v>160</v>
      </c>
      <c r="AQ128" s="55"/>
      <c r="BK128" s="32"/>
    </row>
    <row r="129" spans="2:50" ht="8.25" customHeight="1">
      <c r="B129" s="102"/>
      <c r="C129" s="103"/>
      <c r="D129" s="104"/>
      <c r="E129" s="104"/>
      <c r="F129" s="104"/>
      <c r="G129" s="104"/>
      <c r="H129" s="104"/>
      <c r="I129" s="104"/>
      <c r="J129" s="104"/>
      <c r="K129" s="105"/>
      <c r="L129" s="99"/>
      <c r="M129" s="99"/>
      <c r="N129" s="99"/>
      <c r="O129" s="99"/>
      <c r="P129" s="99"/>
      <c r="Q129" s="99"/>
      <c r="R129" s="106"/>
      <c r="S129" s="106"/>
      <c r="T129" s="106"/>
      <c r="U129" s="106"/>
      <c r="V129" s="106"/>
      <c r="W129" s="101"/>
      <c r="X129" s="101"/>
      <c r="Y129" s="101"/>
      <c r="Z129" s="101"/>
      <c r="AA129" s="101"/>
      <c r="AB129" s="101"/>
      <c r="AC129" s="101"/>
      <c r="AD129" s="101"/>
      <c r="AQ129" s="55"/>
    </row>
    <row r="130" spans="2:50" ht="13.5" customHeight="1">
      <c r="H130" s="86" t="s">
        <v>119</v>
      </c>
      <c r="I130" s="86"/>
      <c r="J130" s="86"/>
      <c r="K130" s="86"/>
      <c r="L130" s="87">
        <f ca="1">SUM(L121:Q129)</f>
        <v>0</v>
      </c>
      <c r="M130" s="87"/>
      <c r="N130" s="87"/>
      <c r="O130" s="87"/>
      <c r="P130" s="87"/>
      <c r="Q130" s="87"/>
      <c r="R130" s="87">
        <f ca="1">SUM(R121:V129)</f>
        <v>0</v>
      </c>
      <c r="S130" s="87"/>
      <c r="T130" s="87"/>
      <c r="U130" s="87"/>
      <c r="V130" s="87"/>
      <c r="W130" s="88">
        <f ca="1">SUM(W121:AD129)</f>
        <v>0</v>
      </c>
      <c r="X130" s="88"/>
      <c r="Y130" s="88"/>
      <c r="Z130" s="88"/>
      <c r="AA130" s="88"/>
      <c r="AB130" s="88"/>
      <c r="AC130" s="88"/>
      <c r="AD130" s="88"/>
      <c r="AQ130" s="55"/>
    </row>
    <row r="131" spans="2:50" ht="9.75" customHeight="1">
      <c r="K131" s="6"/>
      <c r="L131" s="6"/>
      <c r="M131" s="6"/>
      <c r="N131" s="6"/>
      <c r="O131" s="6"/>
      <c r="P131" s="6"/>
      <c r="R131" s="6"/>
      <c r="S131" s="6"/>
      <c r="T131" s="6"/>
      <c r="V131" s="6"/>
      <c r="W131" s="89" t="s">
        <v>8</v>
      </c>
      <c r="X131" s="90"/>
      <c r="Y131" s="90"/>
      <c r="Z131" s="90"/>
      <c r="AA131" s="90"/>
      <c r="AB131" s="90"/>
      <c r="AC131" s="90"/>
      <c r="AD131" s="91"/>
    </row>
    <row r="132" spans="2:50" ht="9.75" customHeight="1"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89"/>
      <c r="X132" s="90"/>
      <c r="Y132" s="90"/>
      <c r="Z132" s="90"/>
      <c r="AA132" s="90"/>
      <c r="AB132" s="90"/>
      <c r="AC132" s="90"/>
      <c r="AD132" s="91"/>
    </row>
    <row r="133" spans="2:50" ht="9.75" customHeight="1">
      <c r="J133" s="7"/>
      <c r="K133" s="6"/>
      <c r="L133" s="7"/>
      <c r="M133" s="6"/>
      <c r="N133" s="7"/>
      <c r="O133" s="6"/>
      <c r="P133" s="7"/>
      <c r="Q133" s="6"/>
      <c r="R133" s="7"/>
      <c r="S133" s="6"/>
      <c r="T133" s="6"/>
      <c r="V133" s="33"/>
      <c r="W133" s="92">
        <f ca="1">SUM(W121:AD129)</f>
        <v>0</v>
      </c>
      <c r="X133" s="93"/>
      <c r="Y133" s="93"/>
      <c r="Z133" s="93"/>
      <c r="AA133" s="93"/>
      <c r="AB133" s="93"/>
      <c r="AC133" s="93"/>
      <c r="AD133" s="94"/>
    </row>
    <row r="134" spans="2:50" ht="9.75" customHeight="1">
      <c r="J134" s="6"/>
      <c r="K134" s="6"/>
      <c r="L134" s="6"/>
      <c r="M134" s="6"/>
      <c r="N134" s="6"/>
      <c r="O134" s="6"/>
      <c r="P134" s="6"/>
      <c r="R134" s="34"/>
      <c r="S134" s="34"/>
      <c r="T134" s="34"/>
      <c r="U134" s="33"/>
      <c r="V134" s="33"/>
      <c r="W134" s="92"/>
      <c r="X134" s="93"/>
      <c r="Y134" s="93"/>
      <c r="Z134" s="93"/>
      <c r="AA134" s="93"/>
      <c r="AB134" s="93"/>
      <c r="AC134" s="93"/>
      <c r="AD134" s="94"/>
      <c r="AX134" s="32"/>
    </row>
    <row r="135" spans="2:50" ht="9.75" customHeight="1">
      <c r="J135" s="6"/>
      <c r="K135" s="6"/>
      <c r="L135" s="6"/>
      <c r="M135" s="6"/>
      <c r="N135" s="6"/>
      <c r="O135" s="6"/>
      <c r="P135" s="6"/>
      <c r="Q135" s="34"/>
      <c r="R135" s="34"/>
      <c r="S135" s="34"/>
      <c r="T135" s="34"/>
      <c r="U135" s="33"/>
      <c r="V135" s="33"/>
      <c r="W135" s="92"/>
      <c r="X135" s="93"/>
      <c r="Y135" s="93"/>
      <c r="Z135" s="93"/>
      <c r="AA135" s="93"/>
      <c r="AB135" s="93"/>
      <c r="AC135" s="93"/>
      <c r="AD135" s="94"/>
      <c r="AX135" s="32"/>
    </row>
    <row r="136" spans="2:50" ht="9.75" customHeight="1">
      <c r="J136" s="6"/>
      <c r="K136" s="6"/>
      <c r="L136" s="6"/>
      <c r="M136" s="6"/>
      <c r="N136" s="6"/>
      <c r="O136" s="6"/>
      <c r="P136" s="6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X136" s="32"/>
    </row>
    <row r="137" spans="2:50" ht="9.75" customHeight="1">
      <c r="AX137" s="32"/>
    </row>
    <row r="138" spans="2:50" ht="9.75" customHeight="1">
      <c r="AX138" s="32"/>
    </row>
    <row r="139" spans="2:50" ht="9.75" customHeight="1">
      <c r="AX139" s="32"/>
    </row>
    <row r="140" spans="2:50" ht="9.75" customHeight="1">
      <c r="AX140" s="32"/>
    </row>
    <row r="141" spans="2:50" ht="9.75" customHeight="1">
      <c r="AX141" s="32"/>
    </row>
    <row r="142" spans="2:50" ht="9.75" customHeight="1">
      <c r="AX142" s="32"/>
    </row>
    <row r="143" spans="2:50" ht="9.75" customHeight="1">
      <c r="AX143" s="32"/>
    </row>
    <row r="144" spans="2:50" ht="9.75" customHeight="1">
      <c r="AX144" s="32"/>
    </row>
    <row r="145" spans="1:50" ht="9.75" customHeight="1">
      <c r="AX145" s="32"/>
    </row>
    <row r="146" spans="1:50" ht="9.75" customHeight="1">
      <c r="AX146" s="32"/>
    </row>
    <row r="147" spans="1:50" ht="9.75" customHeight="1">
      <c r="AX147" s="32"/>
    </row>
    <row r="148" spans="1:50" ht="9.75" customHeight="1">
      <c r="AX148" s="32"/>
    </row>
    <row r="149" spans="1:50" ht="9.75" customHeight="1">
      <c r="AW149" s="32"/>
      <c r="AX149" s="32"/>
    </row>
    <row r="159" spans="1:50" ht="20.25" customHeight="1">
      <c r="A159" s="11"/>
      <c r="B159" s="14"/>
      <c r="C159" s="14"/>
      <c r="D159" s="14"/>
      <c r="E159" s="14"/>
      <c r="F159" s="14"/>
      <c r="G159" s="14"/>
      <c r="H159" s="14"/>
      <c r="I159" s="11"/>
      <c r="J159" s="11"/>
      <c r="K159" s="30"/>
      <c r="L159" s="30"/>
      <c r="M159" s="30"/>
      <c r="N159" s="30"/>
      <c r="O159" s="30"/>
      <c r="P159" s="30"/>
      <c r="Q159" s="30"/>
      <c r="R159" s="11"/>
      <c r="S159" s="11"/>
      <c r="U159" s="248" t="s">
        <v>135</v>
      </c>
      <c r="V159" s="248"/>
      <c r="W159" s="248"/>
      <c r="X159" s="248"/>
      <c r="Y159" s="248"/>
      <c r="Z159" s="248"/>
      <c r="AA159" s="248"/>
      <c r="AB159" s="248"/>
      <c r="AC159" s="248"/>
      <c r="AD159" s="248"/>
    </row>
    <row r="160" spans="1:50" ht="8.25" customHeight="1"/>
    <row r="161" spans="1:43" ht="9.75" customHeight="1">
      <c r="A161" s="79"/>
      <c r="B161" s="80" t="s">
        <v>169</v>
      </c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</row>
    <row r="162" spans="1:43" ht="9.75" customHeight="1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</row>
    <row r="163" spans="1:43" ht="9.75" customHeight="1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</row>
    <row r="164" spans="1:43" ht="7.5" customHeight="1">
      <c r="A164" s="79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78" t="s">
        <v>82</v>
      </c>
      <c r="X164" s="78"/>
      <c r="Y164" s="78"/>
      <c r="Z164" s="78"/>
      <c r="AA164" s="78"/>
      <c r="AB164" s="78"/>
      <c r="AC164" s="78"/>
      <c r="AD164" s="78"/>
    </row>
    <row r="165" spans="1:43" ht="9.75" customHeight="1">
      <c r="A165" s="79"/>
      <c r="B165" s="74" t="s">
        <v>57</v>
      </c>
      <c r="C165" s="75" t="s">
        <v>82</v>
      </c>
      <c r="D165" s="75"/>
      <c r="E165" s="75"/>
      <c r="F165" s="75"/>
      <c r="G165" s="75"/>
      <c r="H165" s="75"/>
      <c r="I165" s="73" t="s">
        <v>69</v>
      </c>
      <c r="J165" s="73"/>
      <c r="K165" s="81">
        <v>2</v>
      </c>
      <c r="L165" s="81"/>
      <c r="M165" s="43"/>
      <c r="N165" s="43"/>
      <c r="O165" s="43"/>
      <c r="P165" s="43"/>
      <c r="Q165" s="42"/>
      <c r="R165" s="42"/>
      <c r="T165" s="51"/>
      <c r="U165" s="51"/>
      <c r="V165" s="51"/>
      <c r="W165" s="82" t="str">
        <f>CONCATENATE($AH$5,$AH$37,$K$165)</f>
        <v>2</v>
      </c>
      <c r="X165" s="82"/>
      <c r="Y165" s="82"/>
      <c r="Z165" s="82"/>
      <c r="AA165" s="82"/>
      <c r="AB165" s="82"/>
      <c r="AC165" s="82"/>
      <c r="AD165" s="82"/>
      <c r="AH165" s="240" t="str">
        <f>MID($K$171,3,4)</f>
        <v/>
      </c>
    </row>
    <row r="166" spans="1:43" ht="9.75" customHeight="1">
      <c r="A166" s="79"/>
      <c r="B166" s="74"/>
      <c r="C166" s="75"/>
      <c r="D166" s="75"/>
      <c r="E166" s="75"/>
      <c r="F166" s="75"/>
      <c r="G166" s="75"/>
      <c r="H166" s="75"/>
      <c r="I166" s="73"/>
      <c r="J166" s="73"/>
      <c r="K166" s="81"/>
      <c r="L166" s="81"/>
      <c r="M166" s="43"/>
      <c r="N166" s="43"/>
      <c r="O166" s="43"/>
      <c r="P166" s="43"/>
      <c r="Q166" s="42"/>
      <c r="R166" s="42"/>
      <c r="T166" s="51"/>
      <c r="U166" s="51"/>
      <c r="V166" s="51"/>
      <c r="W166" s="82"/>
      <c r="X166" s="82"/>
      <c r="Y166" s="82"/>
      <c r="Z166" s="82"/>
      <c r="AA166" s="82"/>
      <c r="AB166" s="82"/>
      <c r="AC166" s="82"/>
      <c r="AD166" s="82"/>
      <c r="AH166" s="240"/>
    </row>
    <row r="167" spans="1:43" s="1015" customFormat="1" ht="10.5" customHeight="1">
      <c r="A167" s="79"/>
      <c r="B167" s="1014" t="str">
        <f>IF(K165="","※必須項目です。入力して下さい！","")</f>
        <v/>
      </c>
      <c r="C167" s="1014"/>
      <c r="D167" s="1014"/>
      <c r="E167" s="1014"/>
      <c r="F167" s="1014"/>
      <c r="G167" s="1014"/>
      <c r="H167" s="1014"/>
      <c r="I167" s="1014"/>
      <c r="J167" s="1014"/>
      <c r="K167" s="1014"/>
      <c r="L167" s="1020"/>
      <c r="M167" s="1020"/>
      <c r="N167" s="1020"/>
      <c r="O167" s="1020"/>
      <c r="P167" s="1020"/>
      <c r="Q167" s="1020"/>
      <c r="R167" s="1020"/>
      <c r="Y167" s="1018"/>
      <c r="Z167" s="1018"/>
      <c r="AE167" s="1016"/>
      <c r="AF167" s="1016"/>
      <c r="AG167" s="1016"/>
      <c r="AH167" s="1016"/>
      <c r="AI167" s="1016"/>
      <c r="AJ167" s="1016"/>
      <c r="AK167" s="1016"/>
      <c r="AL167" s="1016"/>
      <c r="AM167" s="1016"/>
      <c r="AN167" s="1016"/>
      <c r="AO167" s="1016"/>
      <c r="AP167" s="1016"/>
      <c r="AQ167" s="1016"/>
    </row>
    <row r="168" spans="1:43" ht="9.75" customHeight="1">
      <c r="A168" s="79"/>
      <c r="B168" s="74" t="s">
        <v>132</v>
      </c>
      <c r="C168" s="75" t="s">
        <v>145</v>
      </c>
      <c r="D168" s="75"/>
      <c r="E168" s="75"/>
      <c r="F168" s="75"/>
      <c r="G168" s="75"/>
      <c r="H168" s="75"/>
      <c r="I168" s="73" t="s">
        <v>69</v>
      </c>
      <c r="J168" s="73"/>
      <c r="K168" s="76"/>
      <c r="L168" s="76"/>
      <c r="M168" s="76"/>
      <c r="N168" s="76"/>
      <c r="O168" s="76"/>
      <c r="P168" s="76"/>
      <c r="W168" s="28"/>
      <c r="Y168" s="28"/>
      <c r="Z168" s="13"/>
    </row>
    <row r="169" spans="1:43" ht="9.75" customHeight="1">
      <c r="A169" s="79"/>
      <c r="B169" s="74"/>
      <c r="C169" s="75"/>
      <c r="D169" s="75"/>
      <c r="E169" s="75"/>
      <c r="F169" s="75"/>
      <c r="G169" s="75"/>
      <c r="H169" s="75"/>
      <c r="I169" s="73"/>
      <c r="J169" s="73"/>
      <c r="K169" s="76"/>
      <c r="L169" s="76"/>
      <c r="M169" s="76"/>
      <c r="N169" s="76"/>
      <c r="O169" s="76"/>
      <c r="P169" s="76"/>
      <c r="Z169" s="13"/>
    </row>
    <row r="170" spans="1:43" s="1015" customFormat="1" ht="10.5" customHeight="1">
      <c r="A170" s="79"/>
      <c r="B170" s="1014" t="str">
        <f>IF(K168="","※必須項目です。入力して下さい！","")</f>
        <v>※必須項目です。入力して下さい！</v>
      </c>
      <c r="C170" s="1014"/>
      <c r="D170" s="1014"/>
      <c r="E170" s="1014"/>
      <c r="F170" s="1014"/>
      <c r="G170" s="1014"/>
      <c r="H170" s="1014"/>
      <c r="I170" s="1014"/>
      <c r="J170" s="1014"/>
      <c r="K170" s="1014"/>
      <c r="L170" s="1014"/>
      <c r="AE170" s="1016"/>
      <c r="AF170" s="1016"/>
      <c r="AG170" s="1016"/>
      <c r="AH170" s="1016"/>
      <c r="AI170" s="1016"/>
      <c r="AJ170" s="1016"/>
      <c r="AK170" s="1016"/>
      <c r="AL170" s="1016"/>
      <c r="AM170" s="1016"/>
      <c r="AN170" s="1016"/>
      <c r="AO170" s="1016"/>
      <c r="AP170" s="1016"/>
      <c r="AQ170" s="1016"/>
    </row>
    <row r="171" spans="1:43" ht="9.75" customHeight="1">
      <c r="A171" s="79"/>
      <c r="B171" s="74" t="s">
        <v>58</v>
      </c>
      <c r="C171" s="75" t="s">
        <v>146</v>
      </c>
      <c r="D171" s="75"/>
      <c r="E171" s="75"/>
      <c r="F171" s="75"/>
      <c r="G171" s="75"/>
      <c r="H171" s="75"/>
      <c r="I171" s="73" t="s">
        <v>69</v>
      </c>
      <c r="J171" s="73"/>
      <c r="K171" s="76"/>
      <c r="L171" s="76"/>
      <c r="M171" s="76"/>
      <c r="N171" s="76"/>
      <c r="O171" s="76"/>
      <c r="P171" s="76"/>
      <c r="V171" s="29"/>
      <c r="W171" s="29"/>
      <c r="X171" s="29"/>
      <c r="Y171" s="29"/>
      <c r="Z171" s="29"/>
    </row>
    <row r="172" spans="1:43" ht="9.75" customHeight="1">
      <c r="A172" s="79"/>
      <c r="B172" s="74"/>
      <c r="C172" s="75"/>
      <c r="D172" s="75"/>
      <c r="E172" s="75"/>
      <c r="F172" s="75"/>
      <c r="G172" s="75"/>
      <c r="H172" s="75"/>
      <c r="I172" s="73"/>
      <c r="J172" s="73"/>
      <c r="K172" s="76"/>
      <c r="L172" s="76"/>
      <c r="M172" s="76"/>
      <c r="N172" s="76"/>
      <c r="O172" s="76"/>
      <c r="P172" s="76"/>
      <c r="V172" s="11"/>
      <c r="W172" s="11"/>
      <c r="X172" s="11"/>
      <c r="Y172" s="11"/>
      <c r="Z172" s="11"/>
    </row>
    <row r="173" spans="1:43" s="1015" customFormat="1" ht="10.5" customHeight="1">
      <c r="A173" s="79"/>
      <c r="B173" s="1014" t="str">
        <f>IF(K171="","※必須項目です。入力して下さい！","")</f>
        <v>※必須項目です。入力して下さい！</v>
      </c>
      <c r="C173" s="1014"/>
      <c r="D173" s="1014"/>
      <c r="E173" s="1014"/>
      <c r="F173" s="1014"/>
      <c r="G173" s="1014"/>
      <c r="H173" s="1014"/>
      <c r="I173" s="1014"/>
      <c r="J173" s="1014"/>
      <c r="K173" s="1014"/>
      <c r="L173" s="1014"/>
      <c r="AE173" s="1016"/>
      <c r="AF173" s="1016"/>
      <c r="AG173" s="1016"/>
      <c r="AH173" s="1016"/>
      <c r="AI173" s="1016"/>
      <c r="AJ173" s="1016"/>
      <c r="AK173" s="1016"/>
      <c r="AL173" s="1016"/>
      <c r="AM173" s="1016"/>
      <c r="AN173" s="1016"/>
      <c r="AO173" s="1016"/>
      <c r="AP173" s="1016"/>
      <c r="AQ173" s="1016"/>
    </row>
    <row r="174" spans="1:43" ht="9.75" customHeight="1">
      <c r="A174" s="79"/>
      <c r="B174" s="74" t="s">
        <v>59</v>
      </c>
      <c r="C174" s="75" t="s">
        <v>122</v>
      </c>
      <c r="D174" s="75"/>
      <c r="E174" s="75"/>
      <c r="F174" s="75"/>
      <c r="G174" s="75"/>
      <c r="H174" s="75"/>
      <c r="J174" s="38"/>
      <c r="K174" s="76"/>
      <c r="L174" s="76"/>
      <c r="M174" s="76"/>
      <c r="N174" s="76"/>
      <c r="O174" s="76"/>
      <c r="P174" s="76"/>
      <c r="Q174" s="241"/>
      <c r="R174" s="241"/>
      <c r="S174" s="241"/>
      <c r="V174" s="11"/>
      <c r="W174" s="11"/>
      <c r="X174" s="11"/>
      <c r="Y174" s="11"/>
      <c r="Z174" s="11"/>
    </row>
    <row r="175" spans="1:43" ht="9.75" customHeight="1">
      <c r="A175" s="79"/>
      <c r="B175" s="74"/>
      <c r="C175" s="75"/>
      <c r="D175" s="75"/>
      <c r="E175" s="75"/>
      <c r="F175" s="75"/>
      <c r="G175" s="75"/>
      <c r="H175" s="75"/>
      <c r="I175" s="38"/>
      <c r="J175" s="38"/>
      <c r="K175" s="76"/>
      <c r="L175" s="76"/>
      <c r="M175" s="76"/>
      <c r="N175" s="76"/>
      <c r="O175" s="76"/>
      <c r="P175" s="76"/>
      <c r="Q175" s="241"/>
      <c r="R175" s="241"/>
      <c r="S175" s="241"/>
    </row>
    <row r="176" spans="1:43" s="1015" customFormat="1" ht="10.5" customHeight="1">
      <c r="A176" s="79"/>
      <c r="B176" s="1017" t="str">
        <f>IF(K174="","※不明な場合は入力不要です","")</f>
        <v>※不明な場合は入力不要です</v>
      </c>
      <c r="C176" s="1017"/>
      <c r="D176" s="1017"/>
      <c r="E176" s="1017"/>
      <c r="F176" s="1017"/>
      <c r="G176" s="1017"/>
      <c r="H176" s="1017"/>
      <c r="I176" s="1017"/>
      <c r="J176" s="1017"/>
      <c r="K176" s="1017"/>
      <c r="L176" s="1017"/>
      <c r="AE176" s="1016"/>
      <c r="AF176" s="1016"/>
      <c r="AG176" s="1016"/>
      <c r="AH176" s="1016"/>
      <c r="AI176" s="1016"/>
      <c r="AJ176" s="1016"/>
      <c r="AK176" s="1016"/>
      <c r="AL176" s="1016"/>
      <c r="AM176" s="1016"/>
      <c r="AN176" s="1016"/>
      <c r="AO176" s="1016"/>
      <c r="AP176" s="1016"/>
      <c r="AQ176" s="1016"/>
    </row>
    <row r="177" spans="1:43" ht="9.75" customHeight="1">
      <c r="A177" s="79"/>
      <c r="B177" s="74" t="s">
        <v>60</v>
      </c>
      <c r="C177" s="75" t="s">
        <v>1</v>
      </c>
      <c r="D177" s="75"/>
      <c r="E177" s="75"/>
      <c r="F177" s="75"/>
      <c r="G177" s="75"/>
      <c r="H177" s="75"/>
      <c r="I177" s="73" t="s">
        <v>69</v>
      </c>
      <c r="J177" s="73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</row>
    <row r="178" spans="1:43" ht="9.75" customHeight="1">
      <c r="A178" s="79"/>
      <c r="B178" s="74"/>
      <c r="C178" s="75"/>
      <c r="D178" s="75"/>
      <c r="E178" s="75"/>
      <c r="F178" s="75"/>
      <c r="G178" s="75"/>
      <c r="H178" s="75"/>
      <c r="I178" s="73"/>
      <c r="J178" s="73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</row>
    <row r="179" spans="1:43" s="1015" customFormat="1" ht="10.5" customHeight="1">
      <c r="A179" s="79"/>
      <c r="B179" s="1014" t="str">
        <f>IF(K177="","※必須項目です。入力して下さい！","")</f>
        <v>※必須項目です。入力して下さい！</v>
      </c>
      <c r="C179" s="1014"/>
      <c r="D179" s="1014"/>
      <c r="E179" s="1014"/>
      <c r="F179" s="1014"/>
      <c r="G179" s="1014"/>
      <c r="H179" s="1014"/>
      <c r="I179" s="1014"/>
      <c r="J179" s="1014"/>
      <c r="K179" s="1014"/>
      <c r="L179" s="1014"/>
      <c r="AE179" s="1016"/>
      <c r="AF179" s="1016"/>
      <c r="AG179" s="1016"/>
      <c r="AH179" s="1016"/>
      <c r="AI179" s="1016"/>
      <c r="AJ179" s="1016"/>
      <c r="AK179" s="1016"/>
      <c r="AL179" s="1016"/>
      <c r="AM179" s="1016"/>
      <c r="AN179" s="1016"/>
      <c r="AO179" s="1016"/>
      <c r="AP179" s="1016"/>
      <c r="AQ179" s="1016"/>
    </row>
    <row r="180" spans="1:43" ht="8.25" customHeight="1">
      <c r="A180" s="79"/>
      <c r="B180" s="233" t="s">
        <v>170</v>
      </c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</row>
    <row r="181" spans="1:43" ht="8.25" customHeight="1">
      <c r="A181" s="79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</row>
    <row r="182" spans="1:43" ht="8.25" customHeight="1">
      <c r="A182" s="79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33"/>
      <c r="Z182" s="233"/>
      <c r="AA182" s="233"/>
      <c r="AB182" s="233"/>
      <c r="AC182" s="233"/>
      <c r="AD182" s="233"/>
    </row>
    <row r="183" spans="1:43" ht="3.75" customHeight="1">
      <c r="A183" s="79"/>
      <c r="B183" s="242"/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</row>
    <row r="184" spans="1:43" ht="9.75" customHeight="1">
      <c r="A184" s="79"/>
      <c r="B184" s="79" t="s">
        <v>61</v>
      </c>
      <c r="C184" s="75" t="s">
        <v>123</v>
      </c>
      <c r="D184" s="75"/>
      <c r="E184" s="75"/>
      <c r="F184" s="75"/>
      <c r="G184" s="75"/>
      <c r="H184" s="75"/>
      <c r="I184" s="73" t="s">
        <v>69</v>
      </c>
      <c r="J184" s="73"/>
      <c r="K184" s="261"/>
      <c r="L184" s="261"/>
      <c r="M184" s="261"/>
      <c r="N184" s="261"/>
      <c r="O184" s="261"/>
      <c r="P184" s="261"/>
      <c r="Q184" s="261"/>
      <c r="S184" s="260" t="s">
        <v>168</v>
      </c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</row>
    <row r="185" spans="1:43" ht="9.75" customHeight="1">
      <c r="A185" s="79"/>
      <c r="B185" s="79"/>
      <c r="C185" s="75"/>
      <c r="D185" s="75"/>
      <c r="E185" s="75"/>
      <c r="F185" s="75"/>
      <c r="G185" s="75"/>
      <c r="H185" s="75"/>
      <c r="I185" s="73"/>
      <c r="J185" s="73"/>
      <c r="K185" s="261"/>
      <c r="L185" s="261"/>
      <c r="M185" s="261"/>
      <c r="N185" s="261"/>
      <c r="O185" s="261"/>
      <c r="P185" s="261"/>
      <c r="Q185" s="261"/>
      <c r="R185" s="53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</row>
    <row r="186" spans="1:43" s="1015" customFormat="1" ht="10.5" customHeight="1">
      <c r="A186" s="79"/>
      <c r="B186" s="1014" t="str">
        <f>IF(K184="","※必須項目です。入力して下さい！","")</f>
        <v>※必須項目です。入力して下さい！</v>
      </c>
      <c r="C186" s="1014"/>
      <c r="D186" s="1014"/>
      <c r="E186" s="1014"/>
      <c r="F186" s="1014"/>
      <c r="G186" s="1014"/>
      <c r="H186" s="1014"/>
      <c r="I186" s="1014"/>
      <c r="J186" s="1014"/>
      <c r="K186" s="1014"/>
      <c r="L186" s="1014"/>
      <c r="M186" s="1018"/>
      <c r="N186" s="1018"/>
      <c r="O186" s="1018"/>
      <c r="P186" s="1018"/>
      <c r="Q186" s="1018"/>
      <c r="R186" s="1018"/>
      <c r="S186" s="1018"/>
      <c r="T186" s="1018"/>
      <c r="U186" s="1018"/>
      <c r="V186" s="1018"/>
      <c r="W186" s="1018"/>
      <c r="X186" s="1018"/>
      <c r="AE186" s="1016"/>
      <c r="AF186" s="1016"/>
      <c r="AG186" s="1016"/>
      <c r="AH186" s="1016"/>
      <c r="AI186" s="1016"/>
      <c r="AJ186" s="1016"/>
      <c r="AK186" s="1016"/>
      <c r="AL186" s="1016"/>
      <c r="AM186" s="1016"/>
      <c r="AN186" s="1016"/>
      <c r="AO186" s="1016"/>
      <c r="AP186" s="1016"/>
      <c r="AQ186" s="1016"/>
    </row>
    <row r="187" spans="1:43" ht="9.75" customHeight="1">
      <c r="A187" s="79"/>
      <c r="B187" s="79" t="s">
        <v>113</v>
      </c>
      <c r="C187" s="75" t="s">
        <v>44</v>
      </c>
      <c r="D187" s="75"/>
      <c r="E187" s="75"/>
      <c r="F187" s="75"/>
      <c r="G187" s="75"/>
      <c r="H187" s="75"/>
      <c r="I187" s="73" t="s">
        <v>69</v>
      </c>
      <c r="J187" s="73"/>
      <c r="K187" s="83"/>
      <c r="L187" s="83"/>
      <c r="M187" s="83"/>
      <c r="N187" s="83"/>
      <c r="O187" s="83"/>
      <c r="P187" s="83"/>
      <c r="Q187" s="83"/>
      <c r="R187" s="84" t="s">
        <v>37</v>
      </c>
      <c r="S187" s="84"/>
      <c r="T187" s="85" t="s">
        <v>117</v>
      </c>
      <c r="U187" s="85"/>
      <c r="V187" s="8"/>
    </row>
    <row r="188" spans="1:43" ht="9.75" customHeight="1">
      <c r="A188" s="79"/>
      <c r="B188" s="79"/>
      <c r="C188" s="75"/>
      <c r="D188" s="75"/>
      <c r="E188" s="75"/>
      <c r="F188" s="75"/>
      <c r="G188" s="75"/>
      <c r="H188" s="75"/>
      <c r="I188" s="73"/>
      <c r="J188" s="73"/>
      <c r="K188" s="83"/>
      <c r="L188" s="83"/>
      <c r="M188" s="83"/>
      <c r="N188" s="83"/>
      <c r="O188" s="83"/>
      <c r="P188" s="83"/>
      <c r="Q188" s="83"/>
      <c r="R188" s="84"/>
      <c r="S188" s="84"/>
      <c r="T188" s="85"/>
      <c r="U188" s="85"/>
      <c r="V188" s="8"/>
    </row>
    <row r="189" spans="1:43" s="1015" customFormat="1" ht="10.5" customHeight="1">
      <c r="A189" s="79"/>
      <c r="B189" s="1014" t="str">
        <f>IF(K187="","※必須項目です。入力して下さい！","")</f>
        <v>※必須項目です。入力して下さい！</v>
      </c>
      <c r="C189" s="1014"/>
      <c r="D189" s="1014"/>
      <c r="E189" s="1014"/>
      <c r="F189" s="1014"/>
      <c r="G189" s="1014"/>
      <c r="H189" s="1014"/>
      <c r="I189" s="1014"/>
      <c r="J189" s="1014"/>
      <c r="K189" s="1014"/>
      <c r="L189" s="1014"/>
      <c r="M189" s="1018"/>
      <c r="N189" s="1018"/>
      <c r="O189" s="1018"/>
      <c r="P189" s="1018"/>
      <c r="Q189" s="1018"/>
      <c r="R189" s="1018"/>
      <c r="S189" s="1018"/>
      <c r="T189" s="1019"/>
      <c r="U189" s="1019"/>
      <c r="V189" s="1018"/>
      <c r="W189" s="1018"/>
      <c r="X189" s="1018"/>
      <c r="AE189" s="1016"/>
      <c r="AF189" s="1016"/>
      <c r="AG189" s="1016"/>
      <c r="AH189" s="1016"/>
      <c r="AI189" s="1016"/>
      <c r="AJ189" s="1016"/>
      <c r="AK189" s="1016"/>
      <c r="AL189" s="1016"/>
      <c r="AM189" s="1016"/>
      <c r="AN189" s="1016"/>
      <c r="AO189" s="1016"/>
      <c r="AP189" s="1016"/>
      <c r="AQ189" s="1016"/>
    </row>
    <row r="190" spans="1:43" ht="9.75" customHeight="1">
      <c r="A190" s="79"/>
      <c r="B190" s="79" t="s">
        <v>62</v>
      </c>
      <c r="C190" s="75" t="s">
        <v>45</v>
      </c>
      <c r="D190" s="75"/>
      <c r="E190" s="75"/>
      <c r="F190" s="75"/>
      <c r="G190" s="75"/>
      <c r="H190" s="75"/>
      <c r="I190" s="73" t="s">
        <v>69</v>
      </c>
      <c r="J190" s="73"/>
      <c r="K190" s="83"/>
      <c r="L190" s="83"/>
      <c r="M190" s="83"/>
      <c r="N190" s="83"/>
      <c r="O190" s="83"/>
      <c r="P190" s="83"/>
      <c r="Q190" s="83"/>
      <c r="R190" s="84" t="s">
        <v>37</v>
      </c>
      <c r="S190" s="84"/>
      <c r="T190" s="85" t="s">
        <v>117</v>
      </c>
      <c r="U190" s="85"/>
      <c r="V190" s="8"/>
    </row>
    <row r="191" spans="1:43" ht="9.75" customHeight="1">
      <c r="A191" s="79"/>
      <c r="B191" s="79"/>
      <c r="C191" s="75"/>
      <c r="D191" s="75"/>
      <c r="E191" s="75"/>
      <c r="F191" s="75"/>
      <c r="G191" s="75"/>
      <c r="H191" s="75"/>
      <c r="I191" s="73"/>
      <c r="J191" s="73"/>
      <c r="K191" s="83"/>
      <c r="L191" s="83"/>
      <c r="M191" s="83"/>
      <c r="N191" s="83"/>
      <c r="O191" s="83"/>
      <c r="P191" s="83"/>
      <c r="Q191" s="83"/>
      <c r="R191" s="84"/>
      <c r="S191" s="84"/>
      <c r="T191" s="85"/>
      <c r="U191" s="85"/>
      <c r="V191" s="8"/>
    </row>
    <row r="192" spans="1:43" s="1015" customFormat="1" ht="10.5" customHeight="1">
      <c r="A192" s="79"/>
      <c r="B192" s="1014" t="str">
        <f>IF(K190="","※必須項目です。入力して下さい！","")</f>
        <v>※必須項目です。入力して下さい！</v>
      </c>
      <c r="C192" s="1014"/>
      <c r="D192" s="1014"/>
      <c r="E192" s="1014"/>
      <c r="F192" s="1014"/>
      <c r="G192" s="1014"/>
      <c r="H192" s="1014"/>
      <c r="I192" s="1014"/>
      <c r="J192" s="1014"/>
      <c r="K192" s="1014"/>
      <c r="L192" s="1014"/>
      <c r="M192" s="1018"/>
      <c r="N192" s="1018"/>
      <c r="O192" s="1018"/>
      <c r="P192" s="1018"/>
      <c r="Q192" s="1018"/>
      <c r="R192" s="1018"/>
      <c r="S192" s="1018"/>
      <c r="T192" s="1019"/>
      <c r="U192" s="1019"/>
      <c r="V192" s="1018"/>
      <c r="W192" s="1018"/>
      <c r="X192" s="1018"/>
      <c r="AE192" s="1016"/>
      <c r="AF192" s="1016"/>
      <c r="AG192" s="1016"/>
      <c r="AH192" s="1016"/>
      <c r="AI192" s="1016"/>
      <c r="AJ192" s="1016"/>
      <c r="AK192" s="1016"/>
      <c r="AL192" s="1016"/>
      <c r="AM192" s="1016"/>
      <c r="AN192" s="1016"/>
      <c r="AO192" s="1016"/>
      <c r="AP192" s="1016"/>
      <c r="AQ192" s="1016"/>
    </row>
    <row r="193" spans="1:46" ht="9.75" customHeight="1">
      <c r="A193" s="79"/>
      <c r="B193" s="79" t="s">
        <v>63</v>
      </c>
      <c r="C193" s="75" t="s">
        <v>46</v>
      </c>
      <c r="D193" s="75"/>
      <c r="E193" s="75"/>
      <c r="F193" s="75"/>
      <c r="G193" s="75"/>
      <c r="H193" s="75"/>
      <c r="I193" s="73" t="s">
        <v>69</v>
      </c>
      <c r="J193" s="73"/>
      <c r="K193" s="83"/>
      <c r="L193" s="83"/>
      <c r="M193" s="83"/>
      <c r="N193" s="83"/>
      <c r="O193" s="83"/>
      <c r="P193" s="83"/>
      <c r="Q193" s="83"/>
      <c r="R193" s="84" t="s">
        <v>37</v>
      </c>
      <c r="S193" s="84"/>
      <c r="T193" s="85" t="s">
        <v>117</v>
      </c>
      <c r="U193" s="85"/>
      <c r="V193" s="8"/>
    </row>
    <row r="194" spans="1:46" ht="9.75" customHeight="1">
      <c r="A194" s="79"/>
      <c r="B194" s="79"/>
      <c r="C194" s="75"/>
      <c r="D194" s="75"/>
      <c r="E194" s="75"/>
      <c r="F194" s="75"/>
      <c r="G194" s="75"/>
      <c r="H194" s="75"/>
      <c r="I194" s="73"/>
      <c r="J194" s="73"/>
      <c r="K194" s="83"/>
      <c r="L194" s="83"/>
      <c r="M194" s="83"/>
      <c r="N194" s="83"/>
      <c r="O194" s="83"/>
      <c r="P194" s="83"/>
      <c r="Q194" s="83"/>
      <c r="R194" s="84"/>
      <c r="S194" s="84"/>
      <c r="T194" s="85"/>
      <c r="U194" s="85"/>
      <c r="V194" s="8"/>
    </row>
    <row r="195" spans="1:46" s="1015" customFormat="1" ht="10.5" customHeight="1">
      <c r="A195" s="79"/>
      <c r="B195" s="1014" t="str">
        <f>IF(K193="","※必須項目です。入力して下さい！","")</f>
        <v>※必須項目です。入力して下さい！</v>
      </c>
      <c r="C195" s="1014"/>
      <c r="D195" s="1014"/>
      <c r="E195" s="1014"/>
      <c r="F195" s="1014"/>
      <c r="G195" s="1014"/>
      <c r="H195" s="1014"/>
      <c r="I195" s="1014"/>
      <c r="J195" s="1014"/>
      <c r="K195" s="1014"/>
      <c r="L195" s="1014"/>
      <c r="M195" s="1018"/>
      <c r="N195" s="1018"/>
      <c r="O195" s="1018"/>
      <c r="P195" s="1018"/>
      <c r="Q195" s="1018"/>
      <c r="R195" s="1018"/>
      <c r="S195" s="1018"/>
      <c r="T195" s="1019"/>
      <c r="U195" s="1019"/>
      <c r="V195" s="1018"/>
      <c r="W195" s="1018"/>
      <c r="X195" s="1018"/>
      <c r="AE195" s="1016"/>
      <c r="AF195" s="1016"/>
      <c r="AG195" s="1016"/>
      <c r="AH195" s="1016"/>
      <c r="AI195" s="1016"/>
      <c r="AJ195" s="1016"/>
      <c r="AK195" s="1016"/>
      <c r="AL195" s="1016"/>
      <c r="AM195" s="1016"/>
      <c r="AN195" s="1016"/>
      <c r="AO195" s="1016"/>
      <c r="AP195" s="1016"/>
      <c r="AQ195" s="1016"/>
    </row>
    <row r="196" spans="1:46" ht="9.75" customHeight="1">
      <c r="A196" s="79"/>
      <c r="B196" s="79" t="s">
        <v>64</v>
      </c>
      <c r="C196" s="75" t="s">
        <v>47</v>
      </c>
      <c r="D196" s="75"/>
      <c r="E196" s="75"/>
      <c r="F196" s="75"/>
      <c r="G196" s="75"/>
      <c r="H196" s="75"/>
      <c r="I196" s="73" t="s">
        <v>69</v>
      </c>
      <c r="J196" s="73"/>
      <c r="K196" s="83"/>
      <c r="L196" s="83"/>
      <c r="M196" s="83"/>
      <c r="N196" s="83"/>
      <c r="O196" s="83"/>
      <c r="P196" s="83"/>
      <c r="Q196" s="83"/>
      <c r="R196" s="84" t="s">
        <v>37</v>
      </c>
      <c r="S196" s="84"/>
      <c r="T196" s="85" t="s">
        <v>117</v>
      </c>
      <c r="U196" s="85"/>
      <c r="V196" s="8"/>
    </row>
    <row r="197" spans="1:46" ht="9.75" customHeight="1">
      <c r="A197" s="79"/>
      <c r="B197" s="79"/>
      <c r="C197" s="75"/>
      <c r="D197" s="75"/>
      <c r="E197" s="75"/>
      <c r="F197" s="75"/>
      <c r="G197" s="75"/>
      <c r="H197" s="75"/>
      <c r="I197" s="73"/>
      <c r="J197" s="73"/>
      <c r="K197" s="83"/>
      <c r="L197" s="83"/>
      <c r="M197" s="83"/>
      <c r="N197" s="83"/>
      <c r="O197" s="83"/>
      <c r="P197" s="83"/>
      <c r="Q197" s="83"/>
      <c r="R197" s="84"/>
      <c r="S197" s="84"/>
      <c r="T197" s="85"/>
      <c r="U197" s="85"/>
      <c r="V197" s="8"/>
    </row>
    <row r="198" spans="1:46" s="1015" customFormat="1" ht="10.5" customHeight="1">
      <c r="A198" s="79"/>
      <c r="B198" s="1014" t="str">
        <f>IF(K196="","※必須項目です。入力して下さい！","")</f>
        <v>※必須項目です。入力して下さい！</v>
      </c>
      <c r="C198" s="1014"/>
      <c r="D198" s="1014"/>
      <c r="E198" s="1014"/>
      <c r="F198" s="1014"/>
      <c r="G198" s="1014"/>
      <c r="H198" s="1014"/>
      <c r="I198" s="1014"/>
      <c r="J198" s="1014"/>
      <c r="K198" s="1014"/>
      <c r="L198" s="1014"/>
      <c r="M198" s="1018"/>
      <c r="N198" s="1018"/>
      <c r="O198" s="1018"/>
      <c r="P198" s="1018"/>
      <c r="Q198" s="1018"/>
      <c r="R198" s="1018"/>
      <c r="S198" s="1018"/>
      <c r="T198" s="1019"/>
      <c r="U198" s="1019"/>
      <c r="V198" s="1018"/>
      <c r="W198" s="1018"/>
      <c r="X198" s="1018"/>
      <c r="AE198" s="1016"/>
      <c r="AF198" s="1016"/>
      <c r="AG198" s="1016"/>
      <c r="AH198" s="1016"/>
      <c r="AI198" s="1016"/>
      <c r="AJ198" s="1016"/>
      <c r="AK198" s="1016"/>
      <c r="AL198" s="1016"/>
      <c r="AM198" s="1016"/>
      <c r="AN198" s="1016"/>
      <c r="AO198" s="1016"/>
      <c r="AP198" s="1016"/>
      <c r="AQ198" s="1016"/>
    </row>
    <row r="199" spans="1:46" ht="9.75" customHeight="1">
      <c r="A199" s="79"/>
      <c r="B199" s="79" t="s">
        <v>65</v>
      </c>
      <c r="C199" s="75" t="s">
        <v>48</v>
      </c>
      <c r="D199" s="75"/>
      <c r="E199" s="75"/>
      <c r="F199" s="75"/>
      <c r="G199" s="75"/>
      <c r="H199" s="75"/>
      <c r="I199" s="73" t="s">
        <v>69</v>
      </c>
      <c r="J199" s="73"/>
      <c r="K199" s="238" t="str">
        <f>IF(K184="","",K187-(K193+K196))</f>
        <v/>
      </c>
      <c r="L199" s="238"/>
      <c r="M199" s="238"/>
      <c r="N199" s="238"/>
      <c r="O199" s="238"/>
      <c r="P199" s="238"/>
      <c r="Q199" s="238"/>
      <c r="R199" s="84" t="s">
        <v>37</v>
      </c>
      <c r="S199" s="84"/>
      <c r="T199" s="85" t="s">
        <v>117</v>
      </c>
      <c r="U199" s="85"/>
      <c r="V199" s="8"/>
    </row>
    <row r="200" spans="1:46" ht="9.75" customHeight="1">
      <c r="A200" s="79"/>
      <c r="B200" s="79"/>
      <c r="C200" s="75"/>
      <c r="D200" s="75"/>
      <c r="E200" s="75"/>
      <c r="F200" s="75"/>
      <c r="G200" s="75"/>
      <c r="H200" s="75"/>
      <c r="I200" s="73"/>
      <c r="J200" s="73"/>
      <c r="K200" s="238"/>
      <c r="L200" s="238"/>
      <c r="M200" s="238"/>
      <c r="N200" s="238"/>
      <c r="O200" s="238"/>
      <c r="P200" s="238"/>
      <c r="Q200" s="238"/>
      <c r="R200" s="84"/>
      <c r="S200" s="84"/>
      <c r="T200" s="85"/>
      <c r="U200" s="85"/>
      <c r="V200" s="8"/>
    </row>
    <row r="201" spans="1:46" s="1015" customFormat="1" ht="10.5" customHeight="1">
      <c r="A201" s="79"/>
      <c r="B201" s="1014" t="str">
        <f>IF(K199="","※必須項目です。入力して下さい！","")</f>
        <v>※必須項目です。入力して下さい！</v>
      </c>
      <c r="C201" s="1014"/>
      <c r="D201" s="1014"/>
      <c r="E201" s="1014"/>
      <c r="F201" s="1014"/>
      <c r="G201" s="1014"/>
      <c r="H201" s="1014"/>
      <c r="I201" s="1014"/>
      <c r="J201" s="1014"/>
      <c r="K201" s="1014"/>
      <c r="L201" s="1014"/>
      <c r="AE201" s="1016"/>
      <c r="AF201" s="1016"/>
      <c r="AG201" s="1016"/>
      <c r="AH201" s="1016"/>
      <c r="AI201" s="1016"/>
      <c r="AJ201" s="1016"/>
      <c r="AK201" s="1016"/>
      <c r="AL201" s="1016"/>
      <c r="AM201" s="1016"/>
      <c r="AN201" s="1016"/>
      <c r="AO201" s="1016"/>
      <c r="AP201" s="1016"/>
      <c r="AQ201" s="1016"/>
    </row>
    <row r="202" spans="1:46" ht="9.75" customHeight="1">
      <c r="A202" s="79"/>
      <c r="B202" s="79" t="s">
        <v>66</v>
      </c>
      <c r="C202" s="75" t="s">
        <v>15</v>
      </c>
      <c r="D202" s="75"/>
      <c r="E202" s="75"/>
      <c r="F202" s="75"/>
      <c r="G202" s="75"/>
      <c r="H202" s="75"/>
      <c r="I202" s="73" t="s">
        <v>69</v>
      </c>
      <c r="J202" s="73"/>
      <c r="K202" s="239"/>
      <c r="L202" s="239"/>
      <c r="M202" s="239"/>
      <c r="N202" s="239"/>
      <c r="O202" s="239"/>
      <c r="P202" s="239"/>
      <c r="Q202" s="239"/>
      <c r="R202" s="79" t="s">
        <v>30</v>
      </c>
      <c r="S202" s="79"/>
    </row>
    <row r="203" spans="1:46" ht="9.75" customHeight="1">
      <c r="A203" s="79"/>
      <c r="B203" s="79"/>
      <c r="C203" s="75"/>
      <c r="D203" s="75"/>
      <c r="E203" s="75"/>
      <c r="F203" s="75"/>
      <c r="G203" s="75"/>
      <c r="H203" s="75"/>
      <c r="I203" s="73"/>
      <c r="J203" s="73"/>
      <c r="K203" s="239"/>
      <c r="L203" s="239"/>
      <c r="M203" s="239"/>
      <c r="N203" s="239"/>
      <c r="O203" s="239"/>
      <c r="P203" s="239"/>
      <c r="Q203" s="239"/>
      <c r="R203" s="79"/>
      <c r="S203" s="79"/>
    </row>
    <row r="204" spans="1:46" s="1015" customFormat="1" ht="10.5" customHeight="1">
      <c r="B204" s="1014" t="str">
        <f>IF(K202="","※必須項目です。入力して下さい！","")</f>
        <v>※必須項目です。入力して下さい！</v>
      </c>
      <c r="C204" s="1014"/>
      <c r="D204" s="1014"/>
      <c r="E204" s="1014"/>
      <c r="F204" s="1014"/>
      <c r="G204" s="1014"/>
      <c r="H204" s="1014"/>
      <c r="I204" s="1014"/>
      <c r="J204" s="1014"/>
      <c r="K204" s="1014"/>
      <c r="L204" s="1014"/>
      <c r="AE204" s="1016"/>
      <c r="AF204" s="1016"/>
      <c r="AG204" s="1016"/>
      <c r="AH204" s="1016"/>
      <c r="AI204" s="1016"/>
      <c r="AJ204" s="1016"/>
      <c r="AK204" s="1016"/>
      <c r="AL204" s="1016"/>
      <c r="AM204" s="1016"/>
      <c r="AN204" s="1016"/>
      <c r="AO204" s="1016"/>
      <c r="AP204" s="1016"/>
      <c r="AQ204" s="1016"/>
    </row>
    <row r="205" spans="1:46" ht="6" customHeight="1">
      <c r="A205" s="11"/>
      <c r="B205" s="14"/>
      <c r="C205" s="14"/>
      <c r="D205" s="14"/>
      <c r="E205" s="14"/>
      <c r="F205" s="14"/>
      <c r="G205" s="14"/>
      <c r="H205" s="14"/>
      <c r="I205" s="11"/>
      <c r="J205" s="11"/>
      <c r="K205" s="30"/>
      <c r="L205" s="30"/>
      <c r="M205" s="30"/>
      <c r="N205" s="30"/>
      <c r="O205" s="30"/>
      <c r="P205" s="30"/>
      <c r="Q205" s="30"/>
      <c r="R205" s="11"/>
      <c r="S205" s="11"/>
    </row>
    <row r="206" spans="1:46" ht="8.25" customHeight="1">
      <c r="B206" s="233" t="s">
        <v>118</v>
      </c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</row>
    <row r="207" spans="1:46" ht="8.25" customHeight="1"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</row>
    <row r="208" spans="1:46" ht="8.25" customHeight="1"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L208" s="234" t="s">
        <v>131</v>
      </c>
      <c r="AM208" s="234"/>
      <c r="AN208" s="234"/>
      <c r="AO208" s="234"/>
      <c r="AP208" s="234"/>
      <c r="AQ208" s="234"/>
      <c r="AR208" s="234"/>
      <c r="AS208" s="234"/>
      <c r="AT208" s="234"/>
    </row>
    <row r="209" spans="2:63" ht="3" customHeight="1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L209" s="234"/>
      <c r="AM209" s="234"/>
      <c r="AN209" s="234"/>
      <c r="AO209" s="234"/>
      <c r="AP209" s="234"/>
      <c r="AQ209" s="234"/>
      <c r="AR209" s="234"/>
      <c r="AS209" s="234"/>
      <c r="AT209" s="234"/>
    </row>
    <row r="210" spans="2:63" ht="13.5" customHeight="1" thickBot="1">
      <c r="B210" s="31"/>
      <c r="C210" s="236" t="s">
        <v>67</v>
      </c>
      <c r="D210" s="236"/>
      <c r="E210" s="237" t="s">
        <v>133</v>
      </c>
      <c r="F210" s="237"/>
      <c r="G210" s="237"/>
      <c r="H210" s="237"/>
      <c r="I210" s="237"/>
      <c r="J210" s="237"/>
      <c r="K210" s="237"/>
      <c r="L210" s="237"/>
      <c r="M210" s="40" t="s">
        <v>134</v>
      </c>
      <c r="N210" s="236" t="s">
        <v>125</v>
      </c>
      <c r="O210" s="236"/>
      <c r="P210" s="236"/>
      <c r="Q210" s="236" t="s">
        <v>70</v>
      </c>
      <c r="R210" s="236"/>
      <c r="S210" s="236"/>
      <c r="T210" s="236" t="s">
        <v>71</v>
      </c>
      <c r="U210" s="236"/>
      <c r="V210" s="236"/>
      <c r="W210" s="236" t="s">
        <v>72</v>
      </c>
      <c r="X210" s="236"/>
      <c r="Y210" s="236" t="s">
        <v>73</v>
      </c>
      <c r="Z210" s="236"/>
      <c r="AA210" s="236"/>
      <c r="AB210" s="236"/>
      <c r="AC210" s="236"/>
      <c r="AD210" s="236"/>
      <c r="AL210" s="234"/>
      <c r="AM210" s="234"/>
      <c r="AN210" s="234"/>
      <c r="AO210" s="234"/>
      <c r="AP210" s="234"/>
      <c r="AQ210" s="234"/>
      <c r="AR210" s="234"/>
      <c r="AS210" s="234"/>
      <c r="AT210" s="234"/>
    </row>
    <row r="211" spans="2:63" ht="7.5" hidden="1" customHeight="1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L211" s="235"/>
      <c r="AM211" s="235"/>
      <c r="AN211" s="235"/>
      <c r="AO211" s="235"/>
      <c r="AP211" s="235"/>
      <c r="AQ211" s="235"/>
      <c r="AR211" s="235"/>
      <c r="AS211" s="235"/>
      <c r="AT211" s="235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</row>
    <row r="212" spans="2:63" ht="9.75" customHeight="1" thickTop="1">
      <c r="B212" s="215"/>
      <c r="C212" s="217" t="s">
        <v>16</v>
      </c>
      <c r="D212" s="218"/>
      <c r="E212" s="221" t="s">
        <v>124</v>
      </c>
      <c r="F212" s="222"/>
      <c r="G212" s="222"/>
      <c r="H212" s="222"/>
      <c r="I212" s="222"/>
      <c r="J212" s="222"/>
      <c r="K212" s="222"/>
      <c r="L212" s="222"/>
      <c r="M212" s="218"/>
      <c r="N212" s="221" t="s">
        <v>17</v>
      </c>
      <c r="O212" s="222"/>
      <c r="P212" s="218"/>
      <c r="Q212" s="221" t="s">
        <v>18</v>
      </c>
      <c r="R212" s="222"/>
      <c r="S212" s="218"/>
      <c r="T212" s="221" t="s">
        <v>19</v>
      </c>
      <c r="U212" s="222"/>
      <c r="V212" s="222"/>
      <c r="W212" s="221" t="s">
        <v>20</v>
      </c>
      <c r="X212" s="218"/>
      <c r="Y212" s="221" t="s">
        <v>21</v>
      </c>
      <c r="Z212" s="222"/>
      <c r="AA212" s="222"/>
      <c r="AB212" s="222"/>
      <c r="AC212" s="222"/>
      <c r="AD212" s="225"/>
      <c r="AL212" s="227" t="s">
        <v>32</v>
      </c>
      <c r="AM212" s="228"/>
      <c r="AN212" s="228"/>
      <c r="AO212" s="229"/>
      <c r="AP212" s="201" t="s">
        <v>33</v>
      </c>
      <c r="AQ212" s="202"/>
      <c r="AR212" s="203"/>
      <c r="AS212" s="201" t="s">
        <v>34</v>
      </c>
      <c r="AT212" s="202"/>
      <c r="AU212" s="202"/>
      <c r="AV212" s="207" t="s">
        <v>21</v>
      </c>
      <c r="AW212" s="208"/>
      <c r="AX212" s="208"/>
      <c r="AY212" s="209"/>
      <c r="AZ212" s="207" t="s">
        <v>22</v>
      </c>
      <c r="BA212" s="208"/>
      <c r="BB212" s="209"/>
      <c r="BC212" s="208" t="s">
        <v>23</v>
      </c>
      <c r="BD212" s="208"/>
      <c r="BE212" s="208"/>
      <c r="BF212" s="208"/>
      <c r="BG212" s="213"/>
    </row>
    <row r="213" spans="2:63" ht="9.75" customHeight="1">
      <c r="B213" s="216"/>
      <c r="C213" s="219"/>
      <c r="D213" s="220"/>
      <c r="E213" s="223"/>
      <c r="F213" s="224"/>
      <c r="G213" s="224"/>
      <c r="H213" s="224"/>
      <c r="I213" s="224"/>
      <c r="J213" s="224"/>
      <c r="K213" s="224"/>
      <c r="L213" s="224"/>
      <c r="M213" s="220"/>
      <c r="N213" s="223"/>
      <c r="O213" s="224"/>
      <c r="P213" s="220"/>
      <c r="Q213" s="223"/>
      <c r="R213" s="224"/>
      <c r="S213" s="220"/>
      <c r="T213" s="223"/>
      <c r="U213" s="224"/>
      <c r="V213" s="224"/>
      <c r="W213" s="223"/>
      <c r="X213" s="220"/>
      <c r="Y213" s="223"/>
      <c r="Z213" s="224"/>
      <c r="AA213" s="224"/>
      <c r="AB213" s="224"/>
      <c r="AC213" s="224"/>
      <c r="AD213" s="226"/>
      <c r="AL213" s="230"/>
      <c r="AM213" s="231"/>
      <c r="AN213" s="231"/>
      <c r="AO213" s="232"/>
      <c r="AP213" s="204"/>
      <c r="AQ213" s="205"/>
      <c r="AR213" s="206"/>
      <c r="AS213" s="204"/>
      <c r="AT213" s="205"/>
      <c r="AU213" s="205"/>
      <c r="AV213" s="210"/>
      <c r="AW213" s="211"/>
      <c r="AX213" s="211"/>
      <c r="AY213" s="212"/>
      <c r="AZ213" s="210"/>
      <c r="BA213" s="211"/>
      <c r="BB213" s="212"/>
      <c r="BC213" s="211"/>
      <c r="BD213" s="211"/>
      <c r="BE213" s="211"/>
      <c r="BF213" s="211"/>
      <c r="BG213" s="214"/>
    </row>
    <row r="214" spans="2:63" ht="9.75" customHeight="1">
      <c r="B214" s="152">
        <v>1</v>
      </c>
      <c r="C214" s="154"/>
      <c r="D214" s="155"/>
      <c r="E214" s="158"/>
      <c r="F214" s="159"/>
      <c r="G214" s="159"/>
      <c r="H214" s="159"/>
      <c r="I214" s="159"/>
      <c r="J214" s="159"/>
      <c r="K214" s="159"/>
      <c r="L214" s="159"/>
      <c r="M214" s="164"/>
      <c r="N214" s="187"/>
      <c r="O214" s="188"/>
      <c r="P214" s="189"/>
      <c r="Q214" s="190"/>
      <c r="R214" s="191"/>
      <c r="S214" s="192"/>
      <c r="T214" s="166"/>
      <c r="U214" s="167"/>
      <c r="V214" s="167"/>
      <c r="W214" s="178"/>
      <c r="X214" s="180" t="s">
        <v>30</v>
      </c>
      <c r="Y214" s="108" t="str">
        <f>IF($AH$214=0,"",$AH$214)</f>
        <v/>
      </c>
      <c r="Z214" s="109"/>
      <c r="AA214" s="109"/>
      <c r="AB214" s="109"/>
      <c r="AC214" s="109"/>
      <c r="AD214" s="110"/>
      <c r="AG214" s="65" t="s">
        <v>139</v>
      </c>
      <c r="AH214" s="114">
        <f>ROUND($N$214*$T$214,0)</f>
        <v>0</v>
      </c>
      <c r="AJ214" s="66"/>
      <c r="AK214" s="67"/>
      <c r="AL214" s="115"/>
      <c r="AM214" s="116"/>
      <c r="AN214" s="116"/>
      <c r="AO214" s="117"/>
      <c r="AP214" s="121"/>
      <c r="AQ214" s="116"/>
      <c r="AR214" s="117"/>
      <c r="AS214" s="247"/>
      <c r="AT214" s="116"/>
      <c r="AU214" s="117"/>
      <c r="AV214" s="123"/>
      <c r="AW214" s="124"/>
      <c r="AX214" s="124"/>
      <c r="AY214" s="125"/>
      <c r="AZ214" s="123"/>
      <c r="BA214" s="124"/>
      <c r="BB214" s="125"/>
      <c r="BC214" s="123"/>
      <c r="BD214" s="124"/>
      <c r="BE214" s="124"/>
      <c r="BF214" s="124"/>
      <c r="BG214" s="129"/>
      <c r="BI214" s="41"/>
      <c r="BJ214" s="41"/>
      <c r="BK214" s="41"/>
    </row>
    <row r="215" spans="2:63" ht="9.75" customHeight="1">
      <c r="B215" s="152"/>
      <c r="C215" s="182"/>
      <c r="D215" s="183"/>
      <c r="E215" s="184"/>
      <c r="F215" s="185"/>
      <c r="G215" s="185"/>
      <c r="H215" s="185"/>
      <c r="I215" s="185"/>
      <c r="J215" s="185"/>
      <c r="K215" s="185"/>
      <c r="L215" s="185"/>
      <c r="M215" s="186"/>
      <c r="N215" s="187"/>
      <c r="O215" s="188"/>
      <c r="P215" s="189"/>
      <c r="Q215" s="190"/>
      <c r="R215" s="191"/>
      <c r="S215" s="192"/>
      <c r="T215" s="193"/>
      <c r="U215" s="194"/>
      <c r="V215" s="194"/>
      <c r="W215" s="195"/>
      <c r="X215" s="196"/>
      <c r="Y215" s="108"/>
      <c r="Z215" s="109"/>
      <c r="AA215" s="109"/>
      <c r="AB215" s="109"/>
      <c r="AC215" s="109"/>
      <c r="AD215" s="110"/>
      <c r="AG215" s="65" t="s">
        <v>144</v>
      </c>
      <c r="AH215" s="114"/>
      <c r="AJ215" s="66"/>
      <c r="AK215" s="67"/>
      <c r="AL215" s="118"/>
      <c r="AM215" s="119"/>
      <c r="AN215" s="119"/>
      <c r="AO215" s="120"/>
      <c r="AP215" s="122"/>
      <c r="AQ215" s="119"/>
      <c r="AR215" s="120"/>
      <c r="AS215" s="122"/>
      <c r="AT215" s="119"/>
      <c r="AU215" s="120"/>
      <c r="AV215" s="126"/>
      <c r="AW215" s="127"/>
      <c r="AX215" s="127"/>
      <c r="AY215" s="128"/>
      <c r="AZ215" s="126"/>
      <c r="BA215" s="127"/>
      <c r="BB215" s="128"/>
      <c r="BC215" s="126"/>
      <c r="BD215" s="127"/>
      <c r="BE215" s="127"/>
      <c r="BF215" s="127"/>
      <c r="BG215" s="130"/>
      <c r="BI215" s="41"/>
      <c r="BJ215" s="41"/>
      <c r="BK215" s="41"/>
    </row>
    <row r="216" spans="2:63" ht="9.75" customHeight="1">
      <c r="B216" s="152">
        <v>2</v>
      </c>
      <c r="C216" s="154"/>
      <c r="D216" s="155"/>
      <c r="E216" s="158"/>
      <c r="F216" s="159"/>
      <c r="G216" s="159"/>
      <c r="H216" s="159"/>
      <c r="I216" s="159"/>
      <c r="J216" s="159"/>
      <c r="K216" s="159"/>
      <c r="L216" s="159"/>
      <c r="M216" s="164"/>
      <c r="N216" s="187"/>
      <c r="O216" s="188"/>
      <c r="P216" s="189"/>
      <c r="Q216" s="190"/>
      <c r="R216" s="191"/>
      <c r="S216" s="192"/>
      <c r="T216" s="166"/>
      <c r="U216" s="167"/>
      <c r="V216" s="167"/>
      <c r="W216" s="178"/>
      <c r="X216" s="180" t="s">
        <v>30</v>
      </c>
      <c r="Y216" s="108" t="str">
        <f>IF($AH$216=0,"",$AH$216)</f>
        <v/>
      </c>
      <c r="Z216" s="109"/>
      <c r="AA216" s="109"/>
      <c r="AB216" s="109"/>
      <c r="AC216" s="109"/>
      <c r="AD216" s="110"/>
      <c r="AG216" s="65" t="s">
        <v>153</v>
      </c>
      <c r="AH216" s="114">
        <f>ROUND($N$216*$T$216,0)</f>
        <v>0</v>
      </c>
      <c r="AJ216" s="66"/>
      <c r="AK216" s="67"/>
      <c r="AL216" s="115"/>
      <c r="AM216" s="116"/>
      <c r="AN216" s="116"/>
      <c r="AO216" s="117"/>
      <c r="AP216" s="121"/>
      <c r="AQ216" s="116"/>
      <c r="AR216" s="117"/>
      <c r="AS216" s="121"/>
      <c r="AT216" s="116"/>
      <c r="AU216" s="117"/>
      <c r="AV216" s="123"/>
      <c r="AW216" s="124"/>
      <c r="AX216" s="124"/>
      <c r="AY216" s="125"/>
      <c r="AZ216" s="123"/>
      <c r="BA216" s="124"/>
      <c r="BB216" s="125"/>
      <c r="BC216" s="123"/>
      <c r="BD216" s="124"/>
      <c r="BE216" s="124"/>
      <c r="BF216" s="124"/>
      <c r="BG216" s="129"/>
      <c r="BI216" s="41"/>
      <c r="BJ216" s="41"/>
      <c r="BK216" s="41"/>
    </row>
    <row r="217" spans="2:63" ht="9.75" customHeight="1">
      <c r="B217" s="152"/>
      <c r="C217" s="182"/>
      <c r="D217" s="183"/>
      <c r="E217" s="184"/>
      <c r="F217" s="185"/>
      <c r="G217" s="185"/>
      <c r="H217" s="185"/>
      <c r="I217" s="185"/>
      <c r="J217" s="185"/>
      <c r="K217" s="185"/>
      <c r="L217" s="185"/>
      <c r="M217" s="186"/>
      <c r="N217" s="187"/>
      <c r="O217" s="188"/>
      <c r="P217" s="189"/>
      <c r="Q217" s="190"/>
      <c r="R217" s="191"/>
      <c r="S217" s="192"/>
      <c r="T217" s="193"/>
      <c r="U217" s="194"/>
      <c r="V217" s="194"/>
      <c r="W217" s="195"/>
      <c r="X217" s="196"/>
      <c r="Y217" s="108"/>
      <c r="Z217" s="109"/>
      <c r="AA217" s="109"/>
      <c r="AB217" s="109"/>
      <c r="AC217" s="109"/>
      <c r="AD217" s="110"/>
      <c r="AG217" s="65" t="s">
        <v>154</v>
      </c>
      <c r="AH217" s="114"/>
      <c r="AJ217" s="66"/>
      <c r="AK217" s="67"/>
      <c r="AL217" s="118"/>
      <c r="AM217" s="119"/>
      <c r="AN217" s="119"/>
      <c r="AO217" s="120"/>
      <c r="AP217" s="122"/>
      <c r="AQ217" s="119"/>
      <c r="AR217" s="120"/>
      <c r="AS217" s="122"/>
      <c r="AT217" s="119"/>
      <c r="AU217" s="120"/>
      <c r="AV217" s="126"/>
      <c r="AW217" s="127"/>
      <c r="AX217" s="127"/>
      <c r="AY217" s="128"/>
      <c r="AZ217" s="126"/>
      <c r="BA217" s="127"/>
      <c r="BB217" s="128"/>
      <c r="BC217" s="126"/>
      <c r="BD217" s="127"/>
      <c r="BE217" s="127"/>
      <c r="BF217" s="127"/>
      <c r="BG217" s="130"/>
      <c r="BI217" s="41"/>
      <c r="BJ217" s="41"/>
      <c r="BK217" s="41"/>
    </row>
    <row r="218" spans="2:63" ht="9.75" customHeight="1">
      <c r="B218" s="152">
        <v>3</v>
      </c>
      <c r="C218" s="154"/>
      <c r="D218" s="155"/>
      <c r="E218" s="158"/>
      <c r="F218" s="159"/>
      <c r="G218" s="159"/>
      <c r="H218" s="159"/>
      <c r="I218" s="159"/>
      <c r="J218" s="159"/>
      <c r="K218" s="159"/>
      <c r="L218" s="159"/>
      <c r="M218" s="164"/>
      <c r="N218" s="187"/>
      <c r="O218" s="188"/>
      <c r="P218" s="189"/>
      <c r="Q218" s="190"/>
      <c r="R218" s="191"/>
      <c r="S218" s="192"/>
      <c r="T218" s="166"/>
      <c r="U218" s="167"/>
      <c r="V218" s="167"/>
      <c r="W218" s="178"/>
      <c r="X218" s="180" t="s">
        <v>30</v>
      </c>
      <c r="Y218" s="108" t="str">
        <f>IF($AH$218=0,"",$AH$218)</f>
        <v/>
      </c>
      <c r="Z218" s="109"/>
      <c r="AA218" s="109"/>
      <c r="AB218" s="109"/>
      <c r="AC218" s="109"/>
      <c r="AD218" s="110"/>
      <c r="AG218" s="65" t="s">
        <v>7</v>
      </c>
      <c r="AH218" s="114">
        <f>ROUND($N$218*$T$218,0)</f>
        <v>0</v>
      </c>
      <c r="AJ218" s="66"/>
      <c r="AK218" s="67"/>
      <c r="AL218" s="115"/>
      <c r="AM218" s="116"/>
      <c r="AN218" s="116"/>
      <c r="AO218" s="117"/>
      <c r="AP218" s="121"/>
      <c r="AQ218" s="116"/>
      <c r="AR218" s="117"/>
      <c r="AS218" s="121"/>
      <c r="AT218" s="116"/>
      <c r="AU218" s="117"/>
      <c r="AV218" s="123"/>
      <c r="AW218" s="124"/>
      <c r="AX218" s="124"/>
      <c r="AY218" s="125"/>
      <c r="AZ218" s="123"/>
      <c r="BA218" s="124"/>
      <c r="BB218" s="125"/>
      <c r="BC218" s="123"/>
      <c r="BD218" s="124"/>
      <c r="BE218" s="124"/>
      <c r="BF218" s="124"/>
      <c r="BG218" s="129"/>
      <c r="BI218" s="41"/>
      <c r="BJ218" s="41"/>
      <c r="BK218" s="41"/>
    </row>
    <row r="219" spans="2:63" ht="9.75" customHeight="1">
      <c r="B219" s="152"/>
      <c r="C219" s="182"/>
      <c r="D219" s="183"/>
      <c r="E219" s="184"/>
      <c r="F219" s="185"/>
      <c r="G219" s="185"/>
      <c r="H219" s="185"/>
      <c r="I219" s="185"/>
      <c r="J219" s="185"/>
      <c r="K219" s="185"/>
      <c r="L219" s="185"/>
      <c r="M219" s="186"/>
      <c r="N219" s="187"/>
      <c r="O219" s="188"/>
      <c r="P219" s="189"/>
      <c r="Q219" s="190"/>
      <c r="R219" s="191"/>
      <c r="S219" s="192"/>
      <c r="T219" s="193"/>
      <c r="U219" s="194"/>
      <c r="V219" s="194"/>
      <c r="W219" s="195"/>
      <c r="X219" s="196"/>
      <c r="Y219" s="108"/>
      <c r="Z219" s="109"/>
      <c r="AA219" s="109"/>
      <c r="AB219" s="109"/>
      <c r="AC219" s="109"/>
      <c r="AD219" s="110"/>
      <c r="AG219" s="65" t="s">
        <v>178</v>
      </c>
      <c r="AH219" s="114"/>
      <c r="AJ219" s="66"/>
      <c r="AK219" s="67"/>
      <c r="AL219" s="118"/>
      <c r="AM219" s="119"/>
      <c r="AN219" s="119"/>
      <c r="AO219" s="120"/>
      <c r="AP219" s="122"/>
      <c r="AQ219" s="119"/>
      <c r="AR219" s="120"/>
      <c r="AS219" s="122"/>
      <c r="AT219" s="119"/>
      <c r="AU219" s="120"/>
      <c r="AV219" s="126"/>
      <c r="AW219" s="127"/>
      <c r="AX219" s="127"/>
      <c r="AY219" s="128"/>
      <c r="AZ219" s="126"/>
      <c r="BA219" s="127"/>
      <c r="BB219" s="128"/>
      <c r="BC219" s="126"/>
      <c r="BD219" s="127"/>
      <c r="BE219" s="127"/>
      <c r="BF219" s="127"/>
      <c r="BG219" s="130"/>
      <c r="BI219" s="41"/>
      <c r="BJ219" s="41"/>
      <c r="BK219" s="41"/>
    </row>
    <row r="220" spans="2:63" ht="9.75" customHeight="1">
      <c r="B220" s="152">
        <v>4</v>
      </c>
      <c r="C220" s="154"/>
      <c r="D220" s="155"/>
      <c r="E220" s="158"/>
      <c r="F220" s="159"/>
      <c r="G220" s="159"/>
      <c r="H220" s="159"/>
      <c r="I220" s="159"/>
      <c r="J220" s="159"/>
      <c r="K220" s="159"/>
      <c r="L220" s="159"/>
      <c r="M220" s="164"/>
      <c r="N220" s="187"/>
      <c r="O220" s="188"/>
      <c r="P220" s="189"/>
      <c r="Q220" s="190"/>
      <c r="R220" s="191"/>
      <c r="S220" s="192"/>
      <c r="T220" s="166"/>
      <c r="U220" s="167"/>
      <c r="V220" s="167"/>
      <c r="W220" s="178"/>
      <c r="X220" s="180" t="s">
        <v>30</v>
      </c>
      <c r="Y220" s="108" t="str">
        <f>IF($AH$220=0,"",$AH$220)</f>
        <v/>
      </c>
      <c r="Z220" s="109"/>
      <c r="AA220" s="109"/>
      <c r="AB220" s="109"/>
      <c r="AC220" s="109"/>
      <c r="AD220" s="110"/>
      <c r="AG220" s="65" t="s">
        <v>143</v>
      </c>
      <c r="AH220" s="114">
        <f>ROUND($N$220*$T$220,0)</f>
        <v>0</v>
      </c>
      <c r="AJ220" s="66"/>
      <c r="AK220" s="67"/>
      <c r="AL220" s="115"/>
      <c r="AM220" s="116"/>
      <c r="AN220" s="116"/>
      <c r="AO220" s="117"/>
      <c r="AP220" s="121"/>
      <c r="AQ220" s="116"/>
      <c r="AR220" s="117"/>
      <c r="AS220" s="121"/>
      <c r="AT220" s="116"/>
      <c r="AU220" s="117"/>
      <c r="AV220" s="123"/>
      <c r="AW220" s="124"/>
      <c r="AX220" s="124"/>
      <c r="AY220" s="125"/>
      <c r="AZ220" s="123"/>
      <c r="BA220" s="124"/>
      <c r="BB220" s="125"/>
      <c r="BC220" s="123"/>
      <c r="BD220" s="124"/>
      <c r="BE220" s="124"/>
      <c r="BF220" s="124"/>
      <c r="BG220" s="129"/>
      <c r="BI220" s="41"/>
      <c r="BJ220" s="41"/>
      <c r="BK220" s="41"/>
    </row>
    <row r="221" spans="2:63" ht="9.75" customHeight="1">
      <c r="B221" s="152"/>
      <c r="C221" s="182"/>
      <c r="D221" s="183"/>
      <c r="E221" s="184"/>
      <c r="F221" s="185"/>
      <c r="G221" s="185"/>
      <c r="H221" s="185"/>
      <c r="I221" s="185"/>
      <c r="J221" s="185"/>
      <c r="K221" s="185"/>
      <c r="L221" s="185"/>
      <c r="M221" s="186"/>
      <c r="N221" s="187"/>
      <c r="O221" s="188"/>
      <c r="P221" s="189"/>
      <c r="Q221" s="190"/>
      <c r="R221" s="191"/>
      <c r="S221" s="192"/>
      <c r="T221" s="193"/>
      <c r="U221" s="194"/>
      <c r="V221" s="194"/>
      <c r="W221" s="195"/>
      <c r="X221" s="196"/>
      <c r="Y221" s="108"/>
      <c r="Z221" s="109"/>
      <c r="AA221" s="109"/>
      <c r="AB221" s="109"/>
      <c r="AC221" s="109"/>
      <c r="AD221" s="110"/>
      <c r="AG221" s="65" t="s">
        <v>176</v>
      </c>
      <c r="AH221" s="114"/>
      <c r="AJ221" s="66"/>
      <c r="AK221" s="67"/>
      <c r="AL221" s="118"/>
      <c r="AM221" s="119"/>
      <c r="AN221" s="119"/>
      <c r="AO221" s="120"/>
      <c r="AP221" s="122"/>
      <c r="AQ221" s="119"/>
      <c r="AR221" s="120"/>
      <c r="AS221" s="122"/>
      <c r="AT221" s="119"/>
      <c r="AU221" s="120"/>
      <c r="AV221" s="126"/>
      <c r="AW221" s="127"/>
      <c r="AX221" s="127"/>
      <c r="AY221" s="128"/>
      <c r="AZ221" s="126"/>
      <c r="BA221" s="127"/>
      <c r="BB221" s="128"/>
      <c r="BC221" s="126"/>
      <c r="BD221" s="127"/>
      <c r="BE221" s="127"/>
      <c r="BF221" s="127"/>
      <c r="BG221" s="130"/>
      <c r="BI221" s="41"/>
      <c r="BJ221" s="41"/>
      <c r="BK221" s="41"/>
    </row>
    <row r="222" spans="2:63" ht="9.75" customHeight="1">
      <c r="B222" s="152">
        <v>5</v>
      </c>
      <c r="C222" s="154"/>
      <c r="D222" s="155"/>
      <c r="E222" s="158"/>
      <c r="F222" s="159"/>
      <c r="G222" s="159"/>
      <c r="H222" s="159"/>
      <c r="I222" s="159"/>
      <c r="J222" s="159"/>
      <c r="K222" s="159"/>
      <c r="L222" s="159"/>
      <c r="M222" s="164"/>
      <c r="N222" s="166"/>
      <c r="O222" s="167"/>
      <c r="P222" s="168"/>
      <c r="Q222" s="190"/>
      <c r="R222" s="191"/>
      <c r="S222" s="192"/>
      <c r="T222" s="166"/>
      <c r="U222" s="167"/>
      <c r="V222" s="168"/>
      <c r="W222" s="178"/>
      <c r="X222" s="180" t="s">
        <v>30</v>
      </c>
      <c r="Y222" s="108" t="str">
        <f>IF($AH$222=0,"",$AH$222)</f>
        <v/>
      </c>
      <c r="Z222" s="109"/>
      <c r="AA222" s="109"/>
      <c r="AB222" s="109"/>
      <c r="AC222" s="109"/>
      <c r="AD222" s="110"/>
      <c r="AG222" s="65" t="s">
        <v>177</v>
      </c>
      <c r="AH222" s="114">
        <f>ROUND($N$222*$T$222,0)</f>
        <v>0</v>
      </c>
      <c r="AJ222" s="66"/>
      <c r="AK222" s="67"/>
      <c r="AL222" s="115"/>
      <c r="AM222" s="116"/>
      <c r="AN222" s="116"/>
      <c r="AO222" s="117"/>
      <c r="AP222" s="121"/>
      <c r="AQ222" s="116"/>
      <c r="AR222" s="117"/>
      <c r="AS222" s="121"/>
      <c r="AT222" s="116"/>
      <c r="AU222" s="117"/>
      <c r="AV222" s="123"/>
      <c r="AW222" s="124"/>
      <c r="AX222" s="124"/>
      <c r="AY222" s="125"/>
      <c r="AZ222" s="123"/>
      <c r="BA222" s="124"/>
      <c r="BB222" s="125"/>
      <c r="BC222" s="123"/>
      <c r="BD222" s="124"/>
      <c r="BE222" s="124"/>
      <c r="BF222" s="124"/>
      <c r="BG222" s="129"/>
      <c r="BI222" s="41"/>
      <c r="BJ222" s="41"/>
      <c r="BK222" s="41"/>
    </row>
    <row r="223" spans="2:63" ht="9.75" customHeight="1">
      <c r="B223" s="152"/>
      <c r="C223" s="182"/>
      <c r="D223" s="183"/>
      <c r="E223" s="184"/>
      <c r="F223" s="185"/>
      <c r="G223" s="185"/>
      <c r="H223" s="185"/>
      <c r="I223" s="185"/>
      <c r="J223" s="185"/>
      <c r="K223" s="185"/>
      <c r="L223" s="185"/>
      <c r="M223" s="186"/>
      <c r="N223" s="193"/>
      <c r="O223" s="194"/>
      <c r="P223" s="197"/>
      <c r="Q223" s="190"/>
      <c r="R223" s="191"/>
      <c r="S223" s="192"/>
      <c r="T223" s="193"/>
      <c r="U223" s="194"/>
      <c r="V223" s="197"/>
      <c r="W223" s="195"/>
      <c r="X223" s="196"/>
      <c r="Y223" s="108"/>
      <c r="Z223" s="109"/>
      <c r="AA223" s="109"/>
      <c r="AB223" s="109"/>
      <c r="AC223" s="109"/>
      <c r="AD223" s="110"/>
      <c r="AG223" s="65" t="s">
        <v>157</v>
      </c>
      <c r="AH223" s="114"/>
      <c r="AJ223" s="66"/>
      <c r="AK223" s="67"/>
      <c r="AL223" s="118"/>
      <c r="AM223" s="119"/>
      <c r="AN223" s="119"/>
      <c r="AO223" s="120"/>
      <c r="AP223" s="122"/>
      <c r="AQ223" s="119"/>
      <c r="AR223" s="120"/>
      <c r="AS223" s="122"/>
      <c r="AT223" s="119"/>
      <c r="AU223" s="120"/>
      <c r="AV223" s="126"/>
      <c r="AW223" s="127"/>
      <c r="AX223" s="127"/>
      <c r="AY223" s="128"/>
      <c r="AZ223" s="126"/>
      <c r="BA223" s="127"/>
      <c r="BB223" s="128"/>
      <c r="BC223" s="126"/>
      <c r="BD223" s="127"/>
      <c r="BE223" s="127"/>
      <c r="BF223" s="127"/>
      <c r="BG223" s="130"/>
      <c r="BI223" s="41"/>
      <c r="BJ223" s="41"/>
      <c r="BK223" s="41"/>
    </row>
    <row r="224" spans="2:63" ht="9.75" customHeight="1">
      <c r="B224" s="152">
        <v>6</v>
      </c>
      <c r="C224" s="154"/>
      <c r="D224" s="155"/>
      <c r="E224" s="158"/>
      <c r="F224" s="159"/>
      <c r="G224" s="159"/>
      <c r="H224" s="159"/>
      <c r="I224" s="159"/>
      <c r="J224" s="159"/>
      <c r="K224" s="159"/>
      <c r="L224" s="159"/>
      <c r="M224" s="164"/>
      <c r="N224" s="187"/>
      <c r="O224" s="188"/>
      <c r="P224" s="189"/>
      <c r="Q224" s="190"/>
      <c r="R224" s="191"/>
      <c r="S224" s="192"/>
      <c r="T224" s="166"/>
      <c r="U224" s="167"/>
      <c r="V224" s="167"/>
      <c r="W224" s="178"/>
      <c r="X224" s="180" t="s">
        <v>30</v>
      </c>
      <c r="Y224" s="108" t="str">
        <f>IF($AH$224=0,"",$AH$224)</f>
        <v/>
      </c>
      <c r="Z224" s="109"/>
      <c r="AA224" s="109"/>
      <c r="AB224" s="109"/>
      <c r="AC224" s="109"/>
      <c r="AD224" s="110"/>
      <c r="AG224" s="65" t="s">
        <v>155</v>
      </c>
      <c r="AH224" s="114">
        <f>ROUND($N$224*$T$224,0)</f>
        <v>0</v>
      </c>
      <c r="AJ224" s="66"/>
      <c r="AK224" s="67"/>
      <c r="AL224" s="115"/>
      <c r="AM224" s="116"/>
      <c r="AN224" s="116"/>
      <c r="AO224" s="117"/>
      <c r="AP224" s="121"/>
      <c r="AQ224" s="116"/>
      <c r="AR224" s="117"/>
      <c r="AS224" s="121"/>
      <c r="AT224" s="116"/>
      <c r="AU224" s="117"/>
      <c r="AV224" s="123"/>
      <c r="AW224" s="124"/>
      <c r="AX224" s="124"/>
      <c r="AY224" s="125"/>
      <c r="AZ224" s="123"/>
      <c r="BA224" s="124"/>
      <c r="BB224" s="125"/>
      <c r="BC224" s="123"/>
      <c r="BD224" s="124"/>
      <c r="BE224" s="124"/>
      <c r="BF224" s="124"/>
      <c r="BG224" s="129"/>
      <c r="BI224" s="41"/>
      <c r="BJ224" s="41"/>
      <c r="BK224" s="41"/>
    </row>
    <row r="225" spans="2:63" ht="9.75" customHeight="1">
      <c r="B225" s="152"/>
      <c r="C225" s="182"/>
      <c r="D225" s="183"/>
      <c r="E225" s="184"/>
      <c r="F225" s="185"/>
      <c r="G225" s="185"/>
      <c r="H225" s="185"/>
      <c r="I225" s="185"/>
      <c r="J225" s="185"/>
      <c r="K225" s="185"/>
      <c r="L225" s="185"/>
      <c r="M225" s="186"/>
      <c r="N225" s="187"/>
      <c r="O225" s="188"/>
      <c r="P225" s="189"/>
      <c r="Q225" s="190"/>
      <c r="R225" s="191"/>
      <c r="S225" s="192"/>
      <c r="T225" s="193"/>
      <c r="U225" s="194"/>
      <c r="V225" s="194"/>
      <c r="W225" s="195"/>
      <c r="X225" s="196"/>
      <c r="Y225" s="108"/>
      <c r="Z225" s="109"/>
      <c r="AA225" s="109"/>
      <c r="AB225" s="109"/>
      <c r="AC225" s="109"/>
      <c r="AD225" s="110"/>
      <c r="AG225" s="65" t="s">
        <v>190</v>
      </c>
      <c r="AH225" s="114"/>
      <c r="AJ225" s="66"/>
      <c r="AK225" s="67"/>
      <c r="AL225" s="118"/>
      <c r="AM225" s="119"/>
      <c r="AN225" s="119"/>
      <c r="AO225" s="120"/>
      <c r="AP225" s="122"/>
      <c r="AQ225" s="119"/>
      <c r="AR225" s="120"/>
      <c r="AS225" s="122"/>
      <c r="AT225" s="119"/>
      <c r="AU225" s="120"/>
      <c r="AV225" s="126"/>
      <c r="AW225" s="127"/>
      <c r="AX225" s="127"/>
      <c r="AY225" s="128"/>
      <c r="AZ225" s="126"/>
      <c r="BA225" s="127"/>
      <c r="BB225" s="128"/>
      <c r="BC225" s="126"/>
      <c r="BD225" s="127"/>
      <c r="BE225" s="127"/>
      <c r="BF225" s="127"/>
      <c r="BG225" s="130"/>
      <c r="BI225" s="41"/>
      <c r="BJ225" s="41"/>
      <c r="BK225" s="41"/>
    </row>
    <row r="226" spans="2:63" ht="9.75" customHeight="1">
      <c r="B226" s="152">
        <v>7</v>
      </c>
      <c r="C226" s="154"/>
      <c r="D226" s="155"/>
      <c r="E226" s="158"/>
      <c r="F226" s="159"/>
      <c r="G226" s="159"/>
      <c r="H226" s="159"/>
      <c r="I226" s="159"/>
      <c r="J226" s="159"/>
      <c r="K226" s="159"/>
      <c r="L226" s="159"/>
      <c r="M226" s="164"/>
      <c r="N226" s="187"/>
      <c r="O226" s="188"/>
      <c r="P226" s="189"/>
      <c r="Q226" s="190"/>
      <c r="R226" s="191"/>
      <c r="S226" s="192"/>
      <c r="T226" s="166"/>
      <c r="U226" s="167"/>
      <c r="V226" s="167"/>
      <c r="W226" s="178"/>
      <c r="X226" s="180" t="s">
        <v>30</v>
      </c>
      <c r="Y226" s="108" t="str">
        <f>IF($AH$226=0,"",$AH$226)</f>
        <v/>
      </c>
      <c r="Z226" s="109"/>
      <c r="AA226" s="109"/>
      <c r="AB226" s="109"/>
      <c r="AC226" s="109"/>
      <c r="AD226" s="110"/>
      <c r="AG226" s="65" t="s">
        <v>152</v>
      </c>
      <c r="AH226" s="114">
        <f>ROUND($N$226*$T$226,0)</f>
        <v>0</v>
      </c>
      <c r="AJ226" s="66"/>
      <c r="AK226" s="67"/>
      <c r="AL226" s="115"/>
      <c r="AM226" s="116"/>
      <c r="AN226" s="116"/>
      <c r="AO226" s="117"/>
      <c r="AP226" s="121"/>
      <c r="AQ226" s="116"/>
      <c r="AR226" s="117"/>
      <c r="AS226" s="121"/>
      <c r="AT226" s="116"/>
      <c r="AU226" s="117"/>
      <c r="AV226" s="123"/>
      <c r="AW226" s="124"/>
      <c r="AX226" s="124"/>
      <c r="AY226" s="125"/>
      <c r="AZ226" s="123"/>
      <c r="BA226" s="124"/>
      <c r="BB226" s="125"/>
      <c r="BC226" s="123"/>
      <c r="BD226" s="124"/>
      <c r="BE226" s="124"/>
      <c r="BF226" s="124"/>
      <c r="BG226" s="129"/>
      <c r="BI226" s="41"/>
      <c r="BJ226" s="41"/>
      <c r="BK226" s="41"/>
    </row>
    <row r="227" spans="2:63" ht="9.75" customHeight="1">
      <c r="B227" s="152"/>
      <c r="C227" s="182"/>
      <c r="D227" s="183"/>
      <c r="E227" s="184"/>
      <c r="F227" s="185"/>
      <c r="G227" s="185"/>
      <c r="H227" s="185"/>
      <c r="I227" s="185"/>
      <c r="J227" s="185"/>
      <c r="K227" s="185"/>
      <c r="L227" s="185"/>
      <c r="M227" s="186"/>
      <c r="N227" s="187"/>
      <c r="O227" s="188"/>
      <c r="P227" s="189"/>
      <c r="Q227" s="190"/>
      <c r="R227" s="191"/>
      <c r="S227" s="192"/>
      <c r="T227" s="193"/>
      <c r="U227" s="194"/>
      <c r="V227" s="194"/>
      <c r="W227" s="195"/>
      <c r="X227" s="196"/>
      <c r="Y227" s="108"/>
      <c r="Z227" s="109"/>
      <c r="AA227" s="109"/>
      <c r="AB227" s="109"/>
      <c r="AC227" s="109"/>
      <c r="AD227" s="110"/>
      <c r="AG227" s="65" t="s">
        <v>158</v>
      </c>
      <c r="AH227" s="114"/>
      <c r="AJ227" s="66"/>
      <c r="AK227" s="67"/>
      <c r="AL227" s="118"/>
      <c r="AM227" s="119"/>
      <c r="AN227" s="119"/>
      <c r="AO227" s="120"/>
      <c r="AP227" s="122"/>
      <c r="AQ227" s="119"/>
      <c r="AR227" s="120"/>
      <c r="AS227" s="122"/>
      <c r="AT227" s="119"/>
      <c r="AU227" s="120"/>
      <c r="AV227" s="126"/>
      <c r="AW227" s="127"/>
      <c r="AX227" s="127"/>
      <c r="AY227" s="128"/>
      <c r="AZ227" s="126"/>
      <c r="BA227" s="127"/>
      <c r="BB227" s="128"/>
      <c r="BC227" s="126"/>
      <c r="BD227" s="127"/>
      <c r="BE227" s="127"/>
      <c r="BF227" s="127"/>
      <c r="BG227" s="130"/>
      <c r="BI227" s="41"/>
      <c r="BJ227" s="41"/>
      <c r="BK227" s="41"/>
    </row>
    <row r="228" spans="2:63" ht="9.75" customHeight="1">
      <c r="B228" s="152">
        <v>8</v>
      </c>
      <c r="C228" s="154"/>
      <c r="D228" s="155"/>
      <c r="E228" s="158"/>
      <c r="F228" s="159"/>
      <c r="G228" s="159"/>
      <c r="H228" s="159"/>
      <c r="I228" s="159"/>
      <c r="J228" s="159"/>
      <c r="K228" s="159"/>
      <c r="L228" s="160"/>
      <c r="M228" s="164"/>
      <c r="N228" s="166"/>
      <c r="O228" s="167"/>
      <c r="P228" s="168"/>
      <c r="Q228" s="172"/>
      <c r="R228" s="173"/>
      <c r="S228" s="174"/>
      <c r="T228" s="166"/>
      <c r="U228" s="167"/>
      <c r="V228" s="167"/>
      <c r="W228" s="178"/>
      <c r="X228" s="180" t="s">
        <v>30</v>
      </c>
      <c r="Y228" s="108" t="str">
        <f>IF($AH$228=0,"",$AH$228)</f>
        <v/>
      </c>
      <c r="Z228" s="109"/>
      <c r="AA228" s="109"/>
      <c r="AB228" s="109"/>
      <c r="AC228" s="109"/>
      <c r="AD228" s="110"/>
      <c r="AG228" s="65" t="s">
        <v>148</v>
      </c>
      <c r="AH228" s="114">
        <f>ROUND($N$228*$T$228,0)</f>
        <v>0</v>
      </c>
      <c r="AJ228" s="66"/>
      <c r="AK228" s="67"/>
      <c r="AL228" s="115"/>
      <c r="AM228" s="116"/>
      <c r="AN228" s="116"/>
      <c r="AO228" s="117"/>
      <c r="AP228" s="121"/>
      <c r="AQ228" s="116"/>
      <c r="AR228" s="117"/>
      <c r="AS228" s="121"/>
      <c r="AT228" s="116"/>
      <c r="AU228" s="117"/>
      <c r="AV228" s="123"/>
      <c r="AW228" s="124"/>
      <c r="AX228" s="124"/>
      <c r="AY228" s="125"/>
      <c r="AZ228" s="123"/>
      <c r="BA228" s="124"/>
      <c r="BB228" s="125"/>
      <c r="BC228" s="123"/>
      <c r="BD228" s="124"/>
      <c r="BE228" s="124"/>
      <c r="BF228" s="124"/>
      <c r="BG228" s="129"/>
      <c r="BI228" s="41"/>
      <c r="BJ228" s="41"/>
      <c r="BK228" s="41"/>
    </row>
    <row r="229" spans="2:63" ht="9.75" customHeight="1" thickBot="1">
      <c r="B229" s="153"/>
      <c r="C229" s="156"/>
      <c r="D229" s="157"/>
      <c r="E229" s="161"/>
      <c r="F229" s="162"/>
      <c r="G229" s="162"/>
      <c r="H229" s="162"/>
      <c r="I229" s="162"/>
      <c r="J229" s="162"/>
      <c r="K229" s="162"/>
      <c r="L229" s="163"/>
      <c r="M229" s="165"/>
      <c r="N229" s="169"/>
      <c r="O229" s="170"/>
      <c r="P229" s="171"/>
      <c r="Q229" s="175"/>
      <c r="R229" s="176"/>
      <c r="S229" s="177"/>
      <c r="T229" s="169"/>
      <c r="U229" s="170"/>
      <c r="V229" s="170"/>
      <c r="W229" s="179"/>
      <c r="X229" s="243"/>
      <c r="Y229" s="244"/>
      <c r="Z229" s="245"/>
      <c r="AA229" s="245"/>
      <c r="AB229" s="245"/>
      <c r="AC229" s="245"/>
      <c r="AD229" s="246"/>
      <c r="AG229" s="65" t="s">
        <v>149</v>
      </c>
      <c r="AH229" s="114"/>
      <c r="AJ229" s="66"/>
      <c r="AK229" s="67"/>
      <c r="AL229" s="118"/>
      <c r="AM229" s="119"/>
      <c r="AN229" s="119"/>
      <c r="AO229" s="120"/>
      <c r="AP229" s="122"/>
      <c r="AQ229" s="119"/>
      <c r="AR229" s="120"/>
      <c r="AS229" s="122"/>
      <c r="AT229" s="119"/>
      <c r="AU229" s="120"/>
      <c r="AV229" s="126"/>
      <c r="AW229" s="127"/>
      <c r="AX229" s="127"/>
      <c r="AY229" s="128"/>
      <c r="AZ229" s="126"/>
      <c r="BA229" s="127"/>
      <c r="BB229" s="128"/>
      <c r="BC229" s="126"/>
      <c r="BD229" s="127"/>
      <c r="BE229" s="127"/>
      <c r="BF229" s="127"/>
      <c r="BG229" s="130"/>
      <c r="BI229" s="41"/>
      <c r="BJ229" s="41"/>
      <c r="BK229" s="41"/>
    </row>
    <row r="230" spans="2:63" ht="6.75" customHeight="1" thickTop="1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AG230" s="65" t="s">
        <v>141</v>
      </c>
      <c r="AL230" s="131" t="s">
        <v>81</v>
      </c>
      <c r="AM230" s="132"/>
      <c r="AN230" s="132"/>
      <c r="AO230" s="132"/>
      <c r="AP230" s="132"/>
      <c r="AQ230" s="132"/>
      <c r="AR230" s="132"/>
      <c r="AS230" s="132"/>
      <c r="AT230" s="132"/>
      <c r="AU230" s="133"/>
      <c r="AV230" s="140">
        <f>SUM(AV214:AY229)</f>
        <v>0</v>
      </c>
      <c r="AW230" s="141"/>
      <c r="AX230" s="141"/>
      <c r="AY230" s="142"/>
      <c r="AZ230" s="140">
        <f>SUM(AZ214:BB229)</f>
        <v>0</v>
      </c>
      <c r="BA230" s="141"/>
      <c r="BB230" s="142"/>
      <c r="BC230" s="140">
        <f>SUM(BC214:BG229)</f>
        <v>0</v>
      </c>
      <c r="BD230" s="141"/>
      <c r="BE230" s="141"/>
      <c r="BF230" s="141"/>
      <c r="BG230" s="149"/>
      <c r="BK230" s="32"/>
    </row>
    <row r="231" spans="2:63" ht="9.75" customHeight="1">
      <c r="B231" s="79"/>
      <c r="C231" s="89" t="s">
        <v>87</v>
      </c>
      <c r="D231" s="90"/>
      <c r="E231" s="90"/>
      <c r="F231" s="90"/>
      <c r="G231" s="90"/>
      <c r="H231" s="90"/>
      <c r="I231" s="90"/>
      <c r="J231" s="90"/>
      <c r="K231" s="91"/>
      <c r="L231" s="107" t="s">
        <v>35</v>
      </c>
      <c r="M231" s="107"/>
      <c r="N231" s="107"/>
      <c r="O231" s="107"/>
      <c r="P231" s="107"/>
      <c r="Q231" s="107"/>
      <c r="R231" s="107" t="s">
        <v>88</v>
      </c>
      <c r="S231" s="107"/>
      <c r="T231" s="107"/>
      <c r="U231" s="107"/>
      <c r="V231" s="107"/>
      <c r="W231" s="107" t="s">
        <v>36</v>
      </c>
      <c r="X231" s="107"/>
      <c r="Y231" s="107"/>
      <c r="Z231" s="107"/>
      <c r="AA231" s="107"/>
      <c r="AB231" s="107"/>
      <c r="AC231" s="107"/>
      <c r="AD231" s="107"/>
      <c r="AG231" s="65" t="s">
        <v>156</v>
      </c>
      <c r="AL231" s="134"/>
      <c r="AM231" s="135"/>
      <c r="AN231" s="135"/>
      <c r="AO231" s="135"/>
      <c r="AP231" s="135"/>
      <c r="AQ231" s="135"/>
      <c r="AR231" s="135"/>
      <c r="AS231" s="135"/>
      <c r="AT231" s="135"/>
      <c r="AU231" s="136"/>
      <c r="AV231" s="143"/>
      <c r="AW231" s="144"/>
      <c r="AX231" s="144"/>
      <c r="AY231" s="145"/>
      <c r="AZ231" s="143"/>
      <c r="BA231" s="144"/>
      <c r="BB231" s="145"/>
      <c r="BC231" s="143"/>
      <c r="BD231" s="144"/>
      <c r="BE231" s="144"/>
      <c r="BF231" s="144"/>
      <c r="BG231" s="150"/>
      <c r="BK231" s="32"/>
    </row>
    <row r="232" spans="2:63" ht="7.5" customHeight="1" thickBot="1">
      <c r="B232" s="79"/>
      <c r="C232" s="89"/>
      <c r="D232" s="90"/>
      <c r="E232" s="90"/>
      <c r="F232" s="90"/>
      <c r="G232" s="90"/>
      <c r="H232" s="90"/>
      <c r="I232" s="90"/>
      <c r="J232" s="90"/>
      <c r="K232" s="91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G232" s="65" t="s">
        <v>151</v>
      </c>
      <c r="AH232" s="65" t="s">
        <v>162</v>
      </c>
      <c r="AL232" s="137"/>
      <c r="AM232" s="138"/>
      <c r="AN232" s="138"/>
      <c r="AO232" s="138"/>
      <c r="AP232" s="138"/>
      <c r="AQ232" s="138"/>
      <c r="AR232" s="138"/>
      <c r="AS232" s="138"/>
      <c r="AT232" s="138"/>
      <c r="AU232" s="139"/>
      <c r="AV232" s="146"/>
      <c r="AW232" s="147"/>
      <c r="AX232" s="147"/>
      <c r="AY232" s="148"/>
      <c r="AZ232" s="146"/>
      <c r="BA232" s="147"/>
      <c r="BB232" s="148"/>
      <c r="BC232" s="146"/>
      <c r="BD232" s="147"/>
      <c r="BE232" s="147"/>
      <c r="BF232" s="147"/>
      <c r="BG232" s="151"/>
      <c r="BK232" s="32"/>
    </row>
    <row r="233" spans="2:63" ht="8.25" customHeight="1">
      <c r="B233" s="95">
        <v>10</v>
      </c>
      <c r="C233" s="96" t="s">
        <v>78</v>
      </c>
      <c r="D233" s="97"/>
      <c r="E233" s="97"/>
      <c r="F233" s="97"/>
      <c r="G233" s="97"/>
      <c r="H233" s="97"/>
      <c r="I233" s="97"/>
      <c r="J233" s="97"/>
      <c r="K233" s="98"/>
      <c r="L233" s="99">
        <f ca="1">SUMIF(W214:AD229,B233,Y214:AD229)</f>
        <v>0</v>
      </c>
      <c r="M233" s="99"/>
      <c r="N233" s="99"/>
      <c r="O233" s="99"/>
      <c r="P233" s="99"/>
      <c r="Q233" s="99"/>
      <c r="R233" s="100">
        <f ca="1">ROUND(L233*0.1,0)</f>
        <v>0</v>
      </c>
      <c r="S233" s="100"/>
      <c r="T233" s="100"/>
      <c r="U233" s="100"/>
      <c r="V233" s="100"/>
      <c r="W233" s="101">
        <f ca="1">SUM(L233:V235)</f>
        <v>0</v>
      </c>
      <c r="X233" s="101"/>
      <c r="Y233" s="101"/>
      <c r="Z233" s="101"/>
      <c r="AA233" s="101"/>
      <c r="AB233" s="101"/>
      <c r="AC233" s="101"/>
      <c r="AD233" s="101"/>
      <c r="AG233" s="65" t="s">
        <v>147</v>
      </c>
      <c r="BK233" s="32"/>
    </row>
    <row r="234" spans="2:63" ht="8.25" customHeight="1">
      <c r="B234" s="95"/>
      <c r="C234" s="96"/>
      <c r="D234" s="97"/>
      <c r="E234" s="97"/>
      <c r="F234" s="97"/>
      <c r="G234" s="97"/>
      <c r="H234" s="97"/>
      <c r="I234" s="97"/>
      <c r="J234" s="97"/>
      <c r="K234" s="98"/>
      <c r="L234" s="99"/>
      <c r="M234" s="99"/>
      <c r="N234" s="99"/>
      <c r="O234" s="99"/>
      <c r="P234" s="99"/>
      <c r="Q234" s="99"/>
      <c r="R234" s="100"/>
      <c r="S234" s="100"/>
      <c r="T234" s="100"/>
      <c r="U234" s="100"/>
      <c r="V234" s="100"/>
      <c r="W234" s="101"/>
      <c r="X234" s="101"/>
      <c r="Y234" s="101"/>
      <c r="Z234" s="101"/>
      <c r="AA234" s="101"/>
      <c r="AB234" s="101"/>
      <c r="AC234" s="101"/>
      <c r="AD234" s="101"/>
      <c r="AG234" s="65" t="s">
        <v>150</v>
      </c>
      <c r="BK234" s="32"/>
    </row>
    <row r="235" spans="2:63" ht="8.25" customHeight="1">
      <c r="B235" s="95"/>
      <c r="C235" s="96"/>
      <c r="D235" s="97"/>
      <c r="E235" s="97"/>
      <c r="F235" s="97"/>
      <c r="G235" s="97"/>
      <c r="H235" s="97"/>
      <c r="I235" s="97"/>
      <c r="J235" s="97"/>
      <c r="K235" s="98"/>
      <c r="L235" s="99"/>
      <c r="M235" s="99"/>
      <c r="N235" s="99"/>
      <c r="O235" s="99"/>
      <c r="P235" s="99"/>
      <c r="Q235" s="99"/>
      <c r="R235" s="100"/>
      <c r="S235" s="100"/>
      <c r="T235" s="100"/>
      <c r="U235" s="100"/>
      <c r="V235" s="100"/>
      <c r="W235" s="101"/>
      <c r="X235" s="101"/>
      <c r="Y235" s="101"/>
      <c r="Z235" s="101"/>
      <c r="AA235" s="101"/>
      <c r="AB235" s="101"/>
      <c r="AC235" s="101"/>
      <c r="AD235" s="101"/>
      <c r="AG235" s="65" t="s">
        <v>163</v>
      </c>
      <c r="AH235" s="65">
        <v>10</v>
      </c>
      <c r="BK235" s="32"/>
    </row>
    <row r="236" spans="2:63" ht="8.25" customHeight="1">
      <c r="B236" s="95">
        <v>8</v>
      </c>
      <c r="C236" s="96" t="s">
        <v>79</v>
      </c>
      <c r="D236" s="97"/>
      <c r="E236" s="97"/>
      <c r="F236" s="97"/>
      <c r="G236" s="97"/>
      <c r="H236" s="97"/>
      <c r="I236" s="97"/>
      <c r="J236" s="97"/>
      <c r="K236" s="98"/>
      <c r="L236" s="99">
        <f>SUMIF(W214:W229,B236,Y214:AD229)</f>
        <v>0</v>
      </c>
      <c r="M236" s="99"/>
      <c r="N236" s="99"/>
      <c r="O236" s="99"/>
      <c r="P236" s="99"/>
      <c r="Q236" s="99"/>
      <c r="R236" s="100">
        <f>ROUND(L236*0.08,0)</f>
        <v>0</v>
      </c>
      <c r="S236" s="100"/>
      <c r="T236" s="100"/>
      <c r="U236" s="100"/>
      <c r="V236" s="100"/>
      <c r="W236" s="101">
        <f>SUM(L236:V238)</f>
        <v>0</v>
      </c>
      <c r="X236" s="101"/>
      <c r="Y236" s="101"/>
      <c r="Z236" s="101"/>
      <c r="AA236" s="101"/>
      <c r="AB236" s="101"/>
      <c r="AC236" s="101"/>
      <c r="AD236" s="101"/>
      <c r="AG236" s="65" t="s">
        <v>164</v>
      </c>
      <c r="AH236" s="65">
        <v>8</v>
      </c>
      <c r="BK236" s="32"/>
    </row>
    <row r="237" spans="2:63" ht="8.25" customHeight="1">
      <c r="B237" s="95"/>
      <c r="C237" s="96"/>
      <c r="D237" s="97"/>
      <c r="E237" s="97"/>
      <c r="F237" s="97"/>
      <c r="G237" s="97"/>
      <c r="H237" s="97"/>
      <c r="I237" s="97"/>
      <c r="J237" s="97"/>
      <c r="K237" s="98"/>
      <c r="L237" s="99"/>
      <c r="M237" s="99"/>
      <c r="N237" s="99"/>
      <c r="O237" s="99"/>
      <c r="P237" s="99"/>
      <c r="Q237" s="99"/>
      <c r="R237" s="100"/>
      <c r="S237" s="100"/>
      <c r="T237" s="100"/>
      <c r="U237" s="100"/>
      <c r="V237" s="100"/>
      <c r="W237" s="101"/>
      <c r="X237" s="101"/>
      <c r="Y237" s="101"/>
      <c r="Z237" s="101"/>
      <c r="AA237" s="101"/>
      <c r="AB237" s="101"/>
      <c r="AC237" s="101"/>
      <c r="AD237" s="101"/>
      <c r="AG237" s="65" t="s">
        <v>191</v>
      </c>
      <c r="AH237" s="65" t="s">
        <v>161</v>
      </c>
      <c r="AQ237" s="55"/>
      <c r="BK237" s="32"/>
    </row>
    <row r="238" spans="2:63" ht="8.25" customHeight="1">
      <c r="B238" s="95"/>
      <c r="C238" s="96"/>
      <c r="D238" s="97"/>
      <c r="E238" s="97"/>
      <c r="F238" s="97"/>
      <c r="G238" s="97"/>
      <c r="H238" s="97"/>
      <c r="I238" s="97"/>
      <c r="J238" s="97"/>
      <c r="K238" s="98"/>
      <c r="L238" s="99"/>
      <c r="M238" s="99"/>
      <c r="N238" s="99"/>
      <c r="O238" s="99"/>
      <c r="P238" s="99"/>
      <c r="Q238" s="99"/>
      <c r="R238" s="100"/>
      <c r="S238" s="100"/>
      <c r="T238" s="100"/>
      <c r="U238" s="100"/>
      <c r="V238" s="100"/>
      <c r="W238" s="101"/>
      <c r="X238" s="101"/>
      <c r="Y238" s="101"/>
      <c r="Z238" s="101"/>
      <c r="AA238" s="101"/>
      <c r="AB238" s="101"/>
      <c r="AC238" s="101"/>
      <c r="AD238" s="101"/>
      <c r="AQ238" s="55"/>
      <c r="BK238" s="32"/>
    </row>
    <row r="239" spans="2:63" ht="8.25" customHeight="1">
      <c r="B239" s="102" t="s">
        <v>3</v>
      </c>
      <c r="C239" s="103" t="s">
        <v>159</v>
      </c>
      <c r="D239" s="104"/>
      <c r="E239" s="104"/>
      <c r="F239" s="104"/>
      <c r="G239" s="104"/>
      <c r="H239" s="104"/>
      <c r="I239" s="104"/>
      <c r="J239" s="104"/>
      <c r="K239" s="105"/>
      <c r="L239" s="99">
        <f ca="1">SUMIF(W214:AD229,B239,Y214:AD229)</f>
        <v>0</v>
      </c>
      <c r="M239" s="99"/>
      <c r="N239" s="99"/>
      <c r="O239" s="99"/>
      <c r="P239" s="99"/>
      <c r="Q239" s="99"/>
      <c r="R239" s="106"/>
      <c r="S239" s="106"/>
      <c r="T239" s="106"/>
      <c r="U239" s="106"/>
      <c r="V239" s="106"/>
      <c r="W239" s="101">
        <f ca="1">SUM(L239:V241)</f>
        <v>0</v>
      </c>
      <c r="X239" s="101"/>
      <c r="Y239" s="101"/>
      <c r="Z239" s="101"/>
      <c r="AA239" s="101"/>
      <c r="AB239" s="101"/>
      <c r="AC239" s="101"/>
      <c r="AD239" s="101"/>
      <c r="AH239" s="64" t="s">
        <v>159</v>
      </c>
      <c r="AQ239" s="55"/>
      <c r="BK239" s="32"/>
    </row>
    <row r="240" spans="2:63" ht="8.25" customHeight="1">
      <c r="B240" s="102"/>
      <c r="C240" s="103"/>
      <c r="D240" s="104"/>
      <c r="E240" s="104"/>
      <c r="F240" s="104"/>
      <c r="G240" s="104"/>
      <c r="H240" s="104"/>
      <c r="I240" s="104"/>
      <c r="J240" s="104"/>
      <c r="K240" s="105"/>
      <c r="L240" s="99"/>
      <c r="M240" s="99"/>
      <c r="N240" s="99"/>
      <c r="O240" s="99"/>
      <c r="P240" s="99"/>
      <c r="Q240" s="99"/>
      <c r="R240" s="106"/>
      <c r="S240" s="106"/>
      <c r="T240" s="106"/>
      <c r="U240" s="106"/>
      <c r="V240" s="106"/>
      <c r="W240" s="101"/>
      <c r="X240" s="101"/>
      <c r="Y240" s="101"/>
      <c r="Z240" s="101"/>
      <c r="AA240" s="101"/>
      <c r="AB240" s="101"/>
      <c r="AC240" s="101"/>
      <c r="AD240" s="101"/>
      <c r="AH240" s="64" t="s">
        <v>160</v>
      </c>
      <c r="AQ240" s="55"/>
      <c r="BK240" s="32"/>
    </row>
    <row r="241" spans="1:50" ht="8.25" customHeight="1">
      <c r="B241" s="102"/>
      <c r="C241" s="103"/>
      <c r="D241" s="104"/>
      <c r="E241" s="104"/>
      <c r="F241" s="104"/>
      <c r="G241" s="104"/>
      <c r="H241" s="104"/>
      <c r="I241" s="104"/>
      <c r="J241" s="104"/>
      <c r="K241" s="105"/>
      <c r="L241" s="99"/>
      <c r="M241" s="99"/>
      <c r="N241" s="99"/>
      <c r="O241" s="99"/>
      <c r="P241" s="99"/>
      <c r="Q241" s="99"/>
      <c r="R241" s="106"/>
      <c r="S241" s="106"/>
      <c r="T241" s="106"/>
      <c r="U241" s="106"/>
      <c r="V241" s="106"/>
      <c r="W241" s="101"/>
      <c r="X241" s="101"/>
      <c r="Y241" s="101"/>
      <c r="Z241" s="101"/>
      <c r="AA241" s="101"/>
      <c r="AB241" s="101"/>
      <c r="AC241" s="101"/>
      <c r="AD241" s="101"/>
      <c r="AQ241" s="55"/>
    </row>
    <row r="242" spans="1:50" ht="13.5" customHeight="1">
      <c r="H242" s="86" t="s">
        <v>119</v>
      </c>
      <c r="I242" s="86"/>
      <c r="J242" s="86"/>
      <c r="K242" s="86"/>
      <c r="L242" s="87">
        <f ca="1">SUM(L233:Q241)</f>
        <v>0</v>
      </c>
      <c r="M242" s="87"/>
      <c r="N242" s="87"/>
      <c r="O242" s="87"/>
      <c r="P242" s="87"/>
      <c r="Q242" s="87"/>
      <c r="R242" s="87">
        <f ca="1">SUM(R233:V241)</f>
        <v>0</v>
      </c>
      <c r="S242" s="87"/>
      <c r="T242" s="87"/>
      <c r="U242" s="87"/>
      <c r="V242" s="87"/>
      <c r="W242" s="88">
        <f ca="1">SUM(W233:AD241)</f>
        <v>0</v>
      </c>
      <c r="X242" s="88"/>
      <c r="Y242" s="88"/>
      <c r="Z242" s="88"/>
      <c r="AA242" s="88"/>
      <c r="AB242" s="88"/>
      <c r="AC242" s="88"/>
      <c r="AD242" s="88"/>
      <c r="AQ242" s="55"/>
    </row>
    <row r="243" spans="1:50" ht="9.75" customHeight="1">
      <c r="K243" s="6"/>
      <c r="L243" s="6"/>
      <c r="M243" s="6"/>
      <c r="N243" s="6"/>
      <c r="O243" s="6"/>
      <c r="P243" s="6"/>
      <c r="R243" s="6"/>
      <c r="S243" s="6"/>
      <c r="T243" s="6"/>
      <c r="V243" s="6"/>
      <c r="W243" s="89" t="s">
        <v>8</v>
      </c>
      <c r="X243" s="90"/>
      <c r="Y243" s="90"/>
      <c r="Z243" s="90"/>
      <c r="AA243" s="90"/>
      <c r="AB243" s="90"/>
      <c r="AC243" s="90"/>
      <c r="AD243" s="91"/>
    </row>
    <row r="244" spans="1:50" ht="6.75" customHeight="1"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89"/>
      <c r="X244" s="90"/>
      <c r="Y244" s="90"/>
      <c r="Z244" s="90"/>
      <c r="AA244" s="90"/>
      <c r="AB244" s="90"/>
      <c r="AC244" s="90"/>
      <c r="AD244" s="91"/>
    </row>
    <row r="245" spans="1:50" ht="7.5" customHeight="1">
      <c r="J245" s="7"/>
      <c r="K245" s="6"/>
      <c r="L245" s="7"/>
      <c r="M245" s="6"/>
      <c r="N245" s="7"/>
      <c r="O245" s="6"/>
      <c r="P245" s="7"/>
      <c r="Q245" s="6"/>
      <c r="R245" s="7"/>
      <c r="S245" s="6"/>
      <c r="T245" s="6"/>
      <c r="V245" s="33"/>
      <c r="W245" s="92">
        <f ca="1">SUM(W233:AD241)</f>
        <v>0</v>
      </c>
      <c r="X245" s="93"/>
      <c r="Y245" s="93"/>
      <c r="Z245" s="93"/>
      <c r="AA245" s="93"/>
      <c r="AB245" s="93"/>
      <c r="AC245" s="93"/>
      <c r="AD245" s="94"/>
    </row>
    <row r="246" spans="1:50" ht="9.75" customHeight="1">
      <c r="J246" s="6"/>
      <c r="K246" s="6"/>
      <c r="L246" s="6"/>
      <c r="M246" s="6"/>
      <c r="N246" s="6"/>
      <c r="O246" s="6"/>
      <c r="P246" s="6"/>
      <c r="R246" s="34"/>
      <c r="S246" s="34"/>
      <c r="T246" s="34"/>
      <c r="U246" s="33"/>
      <c r="V246" s="33"/>
      <c r="W246" s="92"/>
      <c r="X246" s="93"/>
      <c r="Y246" s="93"/>
      <c r="Z246" s="93"/>
      <c r="AA246" s="93"/>
      <c r="AB246" s="93"/>
      <c r="AC246" s="93"/>
      <c r="AD246" s="94"/>
      <c r="AX246" s="32"/>
    </row>
    <row r="247" spans="1:50" ht="9.75" customHeight="1">
      <c r="J247" s="6"/>
      <c r="K247" s="6"/>
      <c r="L247" s="6"/>
      <c r="M247" s="6"/>
      <c r="N247" s="6"/>
      <c r="O247" s="6"/>
      <c r="P247" s="6"/>
      <c r="Q247" s="34"/>
      <c r="R247" s="34"/>
      <c r="S247" s="34"/>
      <c r="T247" s="34"/>
      <c r="U247" s="33"/>
      <c r="V247" s="33"/>
      <c r="W247" s="92"/>
      <c r="X247" s="93"/>
      <c r="Y247" s="93"/>
      <c r="Z247" s="93"/>
      <c r="AA247" s="93"/>
      <c r="AB247" s="93"/>
      <c r="AC247" s="93"/>
      <c r="AD247" s="94"/>
      <c r="AX247" s="32"/>
    </row>
    <row r="248" spans="1:50" ht="10.5" customHeight="1">
      <c r="J248" s="6"/>
      <c r="K248" s="6"/>
      <c r="L248" s="6"/>
      <c r="M248" s="6"/>
      <c r="N248" s="6"/>
      <c r="O248" s="6"/>
      <c r="P248" s="6"/>
      <c r="Q248" s="34"/>
      <c r="R248" s="34"/>
      <c r="S248" s="34"/>
      <c r="T248" s="34"/>
      <c r="U248" s="33"/>
      <c r="V248" s="33"/>
      <c r="W248" s="50"/>
      <c r="X248" s="50"/>
      <c r="Y248" s="50"/>
      <c r="Z248" s="50"/>
      <c r="AA248" s="50"/>
      <c r="AB248" s="50"/>
      <c r="AC248" s="50"/>
      <c r="AD248" s="50"/>
      <c r="AX248" s="32"/>
    </row>
    <row r="249" spans="1:50" ht="9.75" customHeight="1">
      <c r="A249" s="79"/>
      <c r="B249" s="80" t="s">
        <v>171</v>
      </c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</row>
    <row r="250" spans="1:50" ht="9.75" customHeight="1">
      <c r="A250" s="79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</row>
    <row r="251" spans="1:50" ht="9.75" customHeight="1">
      <c r="A251" s="79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</row>
    <row r="252" spans="1:50" ht="7.5" customHeight="1">
      <c r="A252" s="79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78" t="s">
        <v>82</v>
      </c>
      <c r="X252" s="78"/>
      <c r="Y252" s="78"/>
      <c r="Z252" s="78"/>
      <c r="AA252" s="78"/>
      <c r="AB252" s="78"/>
      <c r="AC252" s="78"/>
      <c r="AD252" s="78"/>
    </row>
    <row r="253" spans="1:50" ht="9.75" customHeight="1">
      <c r="A253" s="79"/>
      <c r="B253" s="74" t="s">
        <v>57</v>
      </c>
      <c r="C253" s="75" t="s">
        <v>82</v>
      </c>
      <c r="D253" s="75"/>
      <c r="E253" s="75"/>
      <c r="F253" s="75"/>
      <c r="G253" s="75"/>
      <c r="H253" s="75"/>
      <c r="I253" s="73" t="s">
        <v>69</v>
      </c>
      <c r="J253" s="73"/>
      <c r="K253" s="81">
        <v>3</v>
      </c>
      <c r="L253" s="81"/>
      <c r="M253" s="43"/>
      <c r="N253" s="43"/>
      <c r="O253" s="43"/>
      <c r="P253" s="43"/>
      <c r="Q253" s="42"/>
      <c r="R253" s="42"/>
      <c r="T253" s="51"/>
      <c r="U253" s="51"/>
      <c r="V253" s="51"/>
      <c r="W253" s="82" t="str">
        <f>CONCATENATE($AH$5,$AH$37,$K$253)</f>
        <v>3</v>
      </c>
      <c r="X253" s="82"/>
      <c r="Y253" s="82"/>
      <c r="Z253" s="82"/>
      <c r="AA253" s="82"/>
      <c r="AB253" s="82"/>
      <c r="AC253" s="82"/>
      <c r="AD253" s="82"/>
      <c r="AH253" s="240" t="str">
        <f>MID($K$259,3,4)</f>
        <v/>
      </c>
    </row>
    <row r="254" spans="1:50" ht="9.75" customHeight="1">
      <c r="A254" s="79"/>
      <c r="B254" s="74"/>
      <c r="C254" s="75"/>
      <c r="D254" s="75"/>
      <c r="E254" s="75"/>
      <c r="F254" s="75"/>
      <c r="G254" s="75"/>
      <c r="H254" s="75"/>
      <c r="I254" s="73"/>
      <c r="J254" s="73"/>
      <c r="K254" s="81"/>
      <c r="L254" s="81"/>
      <c r="M254" s="43"/>
      <c r="N254" s="43"/>
      <c r="O254" s="43"/>
      <c r="P254" s="43"/>
      <c r="Q254" s="42"/>
      <c r="R254" s="42"/>
      <c r="T254" s="51"/>
      <c r="U254" s="51"/>
      <c r="V254" s="51"/>
      <c r="W254" s="82"/>
      <c r="X254" s="82"/>
      <c r="Y254" s="82"/>
      <c r="Z254" s="82"/>
      <c r="AA254" s="82"/>
      <c r="AB254" s="82"/>
      <c r="AC254" s="82"/>
      <c r="AD254" s="82"/>
      <c r="AH254" s="240"/>
    </row>
    <row r="255" spans="1:50" s="1015" customFormat="1" ht="10.5" customHeight="1">
      <c r="A255" s="79"/>
      <c r="B255" s="1014" t="str">
        <f>IF(K253="","※必須項目です。入力して下さい！","")</f>
        <v/>
      </c>
      <c r="C255" s="1014"/>
      <c r="D255" s="1014"/>
      <c r="E255" s="1014"/>
      <c r="F255" s="1014"/>
      <c r="G255" s="1014"/>
      <c r="H255" s="1014"/>
      <c r="I255" s="1014"/>
      <c r="J255" s="1014"/>
      <c r="K255" s="1014"/>
      <c r="L255" s="1020"/>
      <c r="M255" s="1020"/>
      <c r="N255" s="1020"/>
      <c r="O255" s="1020"/>
      <c r="P255" s="1020"/>
      <c r="Q255" s="1020"/>
      <c r="R255" s="1020"/>
      <c r="Y255" s="1018"/>
      <c r="Z255" s="1018"/>
      <c r="AE255" s="1016"/>
      <c r="AF255" s="1016"/>
      <c r="AG255" s="1016"/>
      <c r="AH255" s="1016"/>
      <c r="AI255" s="1016"/>
      <c r="AJ255" s="1016"/>
      <c r="AK255" s="1016"/>
      <c r="AL255" s="1016"/>
      <c r="AM255" s="1016"/>
      <c r="AN255" s="1016"/>
      <c r="AO255" s="1016"/>
      <c r="AP255" s="1016"/>
      <c r="AQ255" s="1016"/>
    </row>
    <row r="256" spans="1:50" ht="9.75" customHeight="1">
      <c r="A256" s="79"/>
      <c r="B256" s="74" t="s">
        <v>132</v>
      </c>
      <c r="C256" s="75" t="s">
        <v>145</v>
      </c>
      <c r="D256" s="75"/>
      <c r="E256" s="75"/>
      <c r="F256" s="75"/>
      <c r="G256" s="75"/>
      <c r="H256" s="75"/>
      <c r="I256" s="73" t="s">
        <v>69</v>
      </c>
      <c r="J256" s="73"/>
      <c r="K256" s="76"/>
      <c r="L256" s="76"/>
      <c r="M256" s="76"/>
      <c r="N256" s="76"/>
      <c r="O256" s="76"/>
      <c r="P256" s="76"/>
      <c r="W256" s="28"/>
      <c r="Y256" s="28"/>
      <c r="Z256" s="13"/>
    </row>
    <row r="257" spans="1:43" ht="9.75" customHeight="1">
      <c r="A257" s="79"/>
      <c r="B257" s="74"/>
      <c r="C257" s="75"/>
      <c r="D257" s="75"/>
      <c r="E257" s="75"/>
      <c r="F257" s="75"/>
      <c r="G257" s="75"/>
      <c r="H257" s="75"/>
      <c r="I257" s="73"/>
      <c r="J257" s="73"/>
      <c r="K257" s="76"/>
      <c r="L257" s="76"/>
      <c r="M257" s="76"/>
      <c r="N257" s="76"/>
      <c r="O257" s="76"/>
      <c r="P257" s="76"/>
      <c r="Z257" s="13"/>
    </row>
    <row r="258" spans="1:43" s="1015" customFormat="1" ht="10.5" customHeight="1">
      <c r="A258" s="79"/>
      <c r="B258" s="1014" t="str">
        <f>IF(K256="","※必須項目です。入力して下さい！","")</f>
        <v>※必須項目です。入力して下さい！</v>
      </c>
      <c r="C258" s="1014"/>
      <c r="D258" s="1014"/>
      <c r="E258" s="1014"/>
      <c r="F258" s="1014"/>
      <c r="G258" s="1014"/>
      <c r="H258" s="1014"/>
      <c r="I258" s="1014"/>
      <c r="J258" s="1014"/>
      <c r="K258" s="1014"/>
      <c r="L258" s="1014"/>
      <c r="AE258" s="1016"/>
      <c r="AF258" s="1016"/>
      <c r="AG258" s="1016"/>
      <c r="AH258" s="1016"/>
      <c r="AI258" s="1016"/>
      <c r="AJ258" s="1016"/>
      <c r="AK258" s="1016"/>
      <c r="AL258" s="1016"/>
      <c r="AM258" s="1016"/>
      <c r="AN258" s="1016"/>
      <c r="AO258" s="1016"/>
      <c r="AP258" s="1016"/>
      <c r="AQ258" s="1016"/>
    </row>
    <row r="259" spans="1:43" ht="9.75" customHeight="1">
      <c r="A259" s="79"/>
      <c r="B259" s="74" t="s">
        <v>58</v>
      </c>
      <c r="C259" s="75" t="s">
        <v>146</v>
      </c>
      <c r="D259" s="75"/>
      <c r="E259" s="75"/>
      <c r="F259" s="75"/>
      <c r="G259" s="75"/>
      <c r="H259" s="75"/>
      <c r="I259" s="73" t="s">
        <v>69</v>
      </c>
      <c r="J259" s="73"/>
      <c r="K259" s="76"/>
      <c r="L259" s="76"/>
      <c r="M259" s="76"/>
      <c r="N259" s="76"/>
      <c r="O259" s="76"/>
      <c r="P259" s="76"/>
      <c r="V259" s="29"/>
      <c r="W259" s="29"/>
      <c r="X259" s="29"/>
      <c r="Y259" s="29"/>
      <c r="Z259" s="29"/>
    </row>
    <row r="260" spans="1:43" ht="9.75" customHeight="1">
      <c r="A260" s="79"/>
      <c r="B260" s="74"/>
      <c r="C260" s="75"/>
      <c r="D260" s="75"/>
      <c r="E260" s="75"/>
      <c r="F260" s="75"/>
      <c r="G260" s="75"/>
      <c r="H260" s="75"/>
      <c r="I260" s="73"/>
      <c r="J260" s="73"/>
      <c r="K260" s="76"/>
      <c r="L260" s="76"/>
      <c r="M260" s="76"/>
      <c r="N260" s="76"/>
      <c r="O260" s="76"/>
      <c r="P260" s="76"/>
      <c r="V260" s="11"/>
      <c r="W260" s="11"/>
      <c r="X260" s="11"/>
      <c r="Y260" s="11"/>
      <c r="Z260" s="11"/>
    </row>
    <row r="261" spans="1:43" s="1015" customFormat="1" ht="10.5" customHeight="1">
      <c r="A261" s="79"/>
      <c r="B261" s="1014" t="str">
        <f>IF(K259="","※必須項目です。入力して下さい！","")</f>
        <v>※必須項目です。入力して下さい！</v>
      </c>
      <c r="C261" s="1014"/>
      <c r="D261" s="1014"/>
      <c r="E261" s="1014"/>
      <c r="F261" s="1014"/>
      <c r="G261" s="1014"/>
      <c r="H261" s="1014"/>
      <c r="I261" s="1014"/>
      <c r="J261" s="1014"/>
      <c r="K261" s="1014"/>
      <c r="L261" s="1014"/>
      <c r="AE261" s="1016"/>
      <c r="AF261" s="1016"/>
      <c r="AG261" s="1016"/>
      <c r="AH261" s="1016"/>
      <c r="AI261" s="1016"/>
      <c r="AJ261" s="1016"/>
      <c r="AK261" s="1016"/>
      <c r="AL261" s="1016"/>
      <c r="AM261" s="1016"/>
      <c r="AN261" s="1016"/>
      <c r="AO261" s="1016"/>
      <c r="AP261" s="1016"/>
      <c r="AQ261" s="1016"/>
    </row>
    <row r="262" spans="1:43" ht="9.75" customHeight="1">
      <c r="A262" s="79"/>
      <c r="B262" s="74" t="s">
        <v>59</v>
      </c>
      <c r="C262" s="75" t="s">
        <v>122</v>
      </c>
      <c r="D262" s="75"/>
      <c r="E262" s="75"/>
      <c r="F262" s="75"/>
      <c r="G262" s="75"/>
      <c r="H262" s="75"/>
      <c r="J262" s="38"/>
      <c r="K262" s="76"/>
      <c r="L262" s="76"/>
      <c r="M262" s="76"/>
      <c r="N262" s="76"/>
      <c r="O262" s="76"/>
      <c r="P262" s="76"/>
      <c r="Q262" s="241"/>
      <c r="R262" s="241"/>
      <c r="S262" s="241"/>
      <c r="V262" s="11"/>
      <c r="W262" s="11"/>
      <c r="X262" s="11"/>
      <c r="Y262" s="11"/>
      <c r="Z262" s="11"/>
    </row>
    <row r="263" spans="1:43" ht="9.75" customHeight="1">
      <c r="A263" s="79"/>
      <c r="B263" s="74"/>
      <c r="C263" s="75"/>
      <c r="D263" s="75"/>
      <c r="E263" s="75"/>
      <c r="F263" s="75"/>
      <c r="G263" s="75"/>
      <c r="H263" s="75"/>
      <c r="I263" s="38"/>
      <c r="J263" s="38"/>
      <c r="K263" s="76"/>
      <c r="L263" s="76"/>
      <c r="M263" s="76"/>
      <c r="N263" s="76"/>
      <c r="O263" s="76"/>
      <c r="P263" s="76"/>
      <c r="Q263" s="241"/>
      <c r="R263" s="241"/>
      <c r="S263" s="241"/>
    </row>
    <row r="264" spans="1:43" s="1015" customFormat="1" ht="10.5" customHeight="1">
      <c r="A264" s="79"/>
      <c r="B264" s="1017" t="str">
        <f>IF(K262="","※不明な場合は入力不要です","")</f>
        <v>※不明な場合は入力不要です</v>
      </c>
      <c r="C264" s="1017"/>
      <c r="D264" s="1017"/>
      <c r="E264" s="1017"/>
      <c r="F264" s="1017"/>
      <c r="G264" s="1017"/>
      <c r="H264" s="1017"/>
      <c r="I264" s="1017"/>
      <c r="J264" s="1017"/>
      <c r="K264" s="1017"/>
      <c r="L264" s="1017"/>
      <c r="AE264" s="1016"/>
      <c r="AF264" s="1016"/>
      <c r="AG264" s="1016"/>
      <c r="AH264" s="1016"/>
      <c r="AI264" s="1016"/>
      <c r="AJ264" s="1016"/>
      <c r="AK264" s="1016"/>
      <c r="AL264" s="1016"/>
      <c r="AM264" s="1016"/>
      <c r="AN264" s="1016"/>
      <c r="AO264" s="1016"/>
      <c r="AP264" s="1016"/>
      <c r="AQ264" s="1016"/>
    </row>
    <row r="265" spans="1:43" ht="9.75" customHeight="1">
      <c r="A265" s="79"/>
      <c r="B265" s="74" t="s">
        <v>60</v>
      </c>
      <c r="C265" s="75" t="s">
        <v>1</v>
      </c>
      <c r="D265" s="75"/>
      <c r="E265" s="75"/>
      <c r="F265" s="75"/>
      <c r="G265" s="75"/>
      <c r="H265" s="75"/>
      <c r="I265" s="73" t="s">
        <v>69</v>
      </c>
      <c r="J265" s="73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</row>
    <row r="266" spans="1:43" ht="9.75" customHeight="1">
      <c r="A266" s="79"/>
      <c r="B266" s="74"/>
      <c r="C266" s="75"/>
      <c r="D266" s="75"/>
      <c r="E266" s="75"/>
      <c r="F266" s="75"/>
      <c r="G266" s="75"/>
      <c r="H266" s="75"/>
      <c r="I266" s="73"/>
      <c r="J266" s="73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</row>
    <row r="267" spans="1:43" s="1015" customFormat="1" ht="10.5" customHeight="1">
      <c r="A267" s="79"/>
      <c r="B267" s="1014" t="str">
        <f>IF(K265="","※必須項目です。入力して下さい！","")</f>
        <v>※必須項目です。入力して下さい！</v>
      </c>
      <c r="C267" s="1014"/>
      <c r="D267" s="1014"/>
      <c r="E267" s="1014"/>
      <c r="F267" s="1014"/>
      <c r="G267" s="1014"/>
      <c r="H267" s="1014"/>
      <c r="I267" s="1014"/>
      <c r="J267" s="1014"/>
      <c r="K267" s="1014"/>
      <c r="L267" s="1014"/>
      <c r="AE267" s="1016"/>
      <c r="AF267" s="1016"/>
      <c r="AG267" s="1016"/>
      <c r="AH267" s="1016"/>
      <c r="AI267" s="1016"/>
      <c r="AJ267" s="1016"/>
      <c r="AK267" s="1016"/>
      <c r="AL267" s="1016"/>
      <c r="AM267" s="1016"/>
      <c r="AN267" s="1016"/>
      <c r="AO267" s="1016"/>
      <c r="AP267" s="1016"/>
      <c r="AQ267" s="1016"/>
    </row>
    <row r="268" spans="1:43" ht="8.25" customHeight="1">
      <c r="A268" s="79"/>
      <c r="B268" s="233" t="s">
        <v>172</v>
      </c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3"/>
      <c r="Z268" s="233"/>
      <c r="AA268" s="233"/>
      <c r="AB268" s="233"/>
      <c r="AC268" s="233"/>
      <c r="AD268" s="233"/>
    </row>
    <row r="269" spans="1:43" ht="8.25" customHeight="1">
      <c r="A269" s="79"/>
      <c r="B269" s="233"/>
      <c r="C269" s="233"/>
      <c r="D269" s="233"/>
      <c r="E269" s="233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</row>
    <row r="270" spans="1:43" ht="8.25" customHeight="1">
      <c r="A270" s="79"/>
      <c r="B270" s="233"/>
      <c r="C270" s="233"/>
      <c r="D270" s="233"/>
      <c r="E270" s="233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33"/>
      <c r="Z270" s="233"/>
      <c r="AA270" s="233"/>
      <c r="AB270" s="233"/>
      <c r="AC270" s="233"/>
      <c r="AD270" s="233"/>
    </row>
    <row r="271" spans="1:43" ht="3.75" customHeight="1">
      <c r="A271" s="79"/>
      <c r="B271" s="242"/>
      <c r="C271" s="242"/>
      <c r="D271" s="242"/>
      <c r="E271" s="242"/>
      <c r="F271" s="242"/>
      <c r="G271" s="242"/>
      <c r="H271" s="242"/>
      <c r="I271" s="242"/>
      <c r="J271" s="242"/>
      <c r="K271" s="242"/>
      <c r="L271" s="242"/>
      <c r="M271" s="242"/>
      <c r="N271" s="242"/>
      <c r="O271" s="242"/>
      <c r="P271" s="242"/>
      <c r="Q271" s="242"/>
      <c r="R271" s="242"/>
      <c r="S271" s="242"/>
      <c r="T271" s="242"/>
      <c r="U271" s="242"/>
      <c r="V271" s="242"/>
      <c r="W271" s="242"/>
      <c r="X271" s="242"/>
    </row>
    <row r="272" spans="1:43" ht="9.75" customHeight="1">
      <c r="A272" s="79"/>
      <c r="B272" s="79" t="s">
        <v>61</v>
      </c>
      <c r="C272" s="75" t="s">
        <v>123</v>
      </c>
      <c r="D272" s="75"/>
      <c r="E272" s="75"/>
      <c r="F272" s="75"/>
      <c r="G272" s="75"/>
      <c r="H272" s="75"/>
      <c r="I272" s="73" t="s">
        <v>69</v>
      </c>
      <c r="J272" s="73"/>
      <c r="K272" s="239"/>
      <c r="L272" s="239"/>
      <c r="M272" s="239"/>
      <c r="N272" s="239"/>
      <c r="O272" s="239"/>
      <c r="P272" s="239"/>
      <c r="Q272" s="239"/>
      <c r="R272" s="52"/>
      <c r="S272" s="260" t="s">
        <v>168</v>
      </c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</row>
    <row r="273" spans="1:43" ht="9.75" customHeight="1">
      <c r="A273" s="79"/>
      <c r="B273" s="79"/>
      <c r="C273" s="75"/>
      <c r="D273" s="75"/>
      <c r="E273" s="75"/>
      <c r="F273" s="75"/>
      <c r="G273" s="75"/>
      <c r="H273" s="75"/>
      <c r="I273" s="73"/>
      <c r="J273" s="73"/>
      <c r="K273" s="239"/>
      <c r="L273" s="239"/>
      <c r="M273" s="239"/>
      <c r="N273" s="239"/>
      <c r="O273" s="239"/>
      <c r="P273" s="239"/>
      <c r="Q273" s="239"/>
      <c r="R273" s="52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</row>
    <row r="274" spans="1:43" s="1015" customFormat="1" ht="10.5" customHeight="1">
      <c r="A274" s="79"/>
      <c r="B274" s="1014" t="str">
        <f>IF(K272="","※必須項目です。入力して下さい！","")</f>
        <v>※必須項目です。入力して下さい！</v>
      </c>
      <c r="C274" s="1014"/>
      <c r="D274" s="1014"/>
      <c r="E274" s="1014"/>
      <c r="F274" s="1014"/>
      <c r="G274" s="1014"/>
      <c r="H274" s="1014"/>
      <c r="I274" s="1014"/>
      <c r="J274" s="1014"/>
      <c r="K274" s="1014"/>
      <c r="L274" s="1014"/>
      <c r="M274" s="1018"/>
      <c r="N274" s="1018"/>
      <c r="O274" s="1018"/>
      <c r="P274" s="1018"/>
      <c r="Q274" s="1018"/>
      <c r="R274" s="1018"/>
      <c r="S274" s="1018"/>
      <c r="T274" s="1018"/>
      <c r="U274" s="1018"/>
      <c r="V274" s="1018"/>
      <c r="W274" s="1018"/>
      <c r="X274" s="1018"/>
      <c r="AE274" s="1016"/>
      <c r="AF274" s="1016"/>
      <c r="AG274" s="1016"/>
      <c r="AH274" s="1016"/>
      <c r="AI274" s="1016"/>
      <c r="AJ274" s="1016"/>
      <c r="AK274" s="1016"/>
      <c r="AL274" s="1016"/>
      <c r="AM274" s="1016"/>
      <c r="AN274" s="1016"/>
      <c r="AO274" s="1016"/>
      <c r="AP274" s="1016"/>
      <c r="AQ274" s="1016"/>
    </row>
    <row r="275" spans="1:43" ht="9.75" customHeight="1">
      <c r="A275" s="79"/>
      <c r="B275" s="79" t="s">
        <v>113</v>
      </c>
      <c r="C275" s="75" t="s">
        <v>44</v>
      </c>
      <c r="D275" s="75"/>
      <c r="E275" s="75"/>
      <c r="F275" s="75"/>
      <c r="G275" s="75"/>
      <c r="H275" s="75"/>
      <c r="I275" s="73" t="s">
        <v>69</v>
      </c>
      <c r="J275" s="73"/>
      <c r="K275" s="83"/>
      <c r="L275" s="83"/>
      <c r="M275" s="83"/>
      <c r="N275" s="83"/>
      <c r="O275" s="83"/>
      <c r="P275" s="83"/>
      <c r="Q275" s="83"/>
      <c r="R275" s="84" t="s">
        <v>37</v>
      </c>
      <c r="S275" s="84"/>
      <c r="T275" s="85" t="s">
        <v>117</v>
      </c>
      <c r="U275" s="85"/>
      <c r="V275" s="8"/>
    </row>
    <row r="276" spans="1:43" ht="9.75" customHeight="1">
      <c r="A276" s="79"/>
      <c r="B276" s="79"/>
      <c r="C276" s="75"/>
      <c r="D276" s="75"/>
      <c r="E276" s="75"/>
      <c r="F276" s="75"/>
      <c r="G276" s="75"/>
      <c r="H276" s="75"/>
      <c r="I276" s="73"/>
      <c r="J276" s="73"/>
      <c r="K276" s="83"/>
      <c r="L276" s="83"/>
      <c r="M276" s="83"/>
      <c r="N276" s="83"/>
      <c r="O276" s="83"/>
      <c r="P276" s="83"/>
      <c r="Q276" s="83"/>
      <c r="R276" s="84"/>
      <c r="S276" s="84"/>
      <c r="T276" s="85"/>
      <c r="U276" s="85"/>
      <c r="V276" s="8"/>
    </row>
    <row r="277" spans="1:43" s="1015" customFormat="1" ht="10.5" customHeight="1">
      <c r="A277" s="79"/>
      <c r="B277" s="1014" t="str">
        <f>IF(K275="","※必須項目です。入力して下さい！","")</f>
        <v>※必須項目です。入力して下さい！</v>
      </c>
      <c r="C277" s="1014"/>
      <c r="D277" s="1014"/>
      <c r="E277" s="1014"/>
      <c r="F277" s="1014"/>
      <c r="G277" s="1014"/>
      <c r="H277" s="1014"/>
      <c r="I277" s="1014"/>
      <c r="J277" s="1014"/>
      <c r="K277" s="1014"/>
      <c r="L277" s="1014"/>
      <c r="M277" s="1018"/>
      <c r="N277" s="1018"/>
      <c r="O277" s="1018"/>
      <c r="P277" s="1018"/>
      <c r="Q277" s="1018"/>
      <c r="R277" s="1018"/>
      <c r="S277" s="1018"/>
      <c r="T277" s="1019"/>
      <c r="U277" s="1019"/>
      <c r="V277" s="1018"/>
      <c r="W277" s="1018"/>
      <c r="X277" s="1018"/>
      <c r="AE277" s="1016"/>
      <c r="AF277" s="1016"/>
      <c r="AG277" s="1016"/>
      <c r="AH277" s="1016"/>
      <c r="AI277" s="1016"/>
      <c r="AJ277" s="1016"/>
      <c r="AK277" s="1016"/>
      <c r="AL277" s="1016"/>
      <c r="AM277" s="1016"/>
      <c r="AN277" s="1016"/>
      <c r="AO277" s="1016"/>
      <c r="AP277" s="1016"/>
      <c r="AQ277" s="1016"/>
    </row>
    <row r="278" spans="1:43" ht="9.75" customHeight="1">
      <c r="A278" s="79"/>
      <c r="B278" s="79" t="s">
        <v>62</v>
      </c>
      <c r="C278" s="75" t="s">
        <v>45</v>
      </c>
      <c r="D278" s="75"/>
      <c r="E278" s="75"/>
      <c r="F278" s="75"/>
      <c r="G278" s="75"/>
      <c r="H278" s="75"/>
      <c r="I278" s="73" t="s">
        <v>69</v>
      </c>
      <c r="J278" s="73"/>
      <c r="K278" s="83"/>
      <c r="L278" s="83"/>
      <c r="M278" s="83"/>
      <c r="N278" s="83"/>
      <c r="O278" s="83"/>
      <c r="P278" s="83"/>
      <c r="Q278" s="83"/>
      <c r="R278" s="84" t="s">
        <v>37</v>
      </c>
      <c r="S278" s="84"/>
      <c r="T278" s="85" t="s">
        <v>117</v>
      </c>
      <c r="U278" s="85"/>
      <c r="V278" s="8"/>
    </row>
    <row r="279" spans="1:43" ht="9.75" customHeight="1">
      <c r="A279" s="79"/>
      <c r="B279" s="79"/>
      <c r="C279" s="75"/>
      <c r="D279" s="75"/>
      <c r="E279" s="75"/>
      <c r="F279" s="75"/>
      <c r="G279" s="75"/>
      <c r="H279" s="75"/>
      <c r="I279" s="73"/>
      <c r="J279" s="73"/>
      <c r="K279" s="83"/>
      <c r="L279" s="83"/>
      <c r="M279" s="83"/>
      <c r="N279" s="83"/>
      <c r="O279" s="83"/>
      <c r="P279" s="83"/>
      <c r="Q279" s="83"/>
      <c r="R279" s="84"/>
      <c r="S279" s="84"/>
      <c r="T279" s="85"/>
      <c r="U279" s="85"/>
      <c r="V279" s="8"/>
    </row>
    <row r="280" spans="1:43" s="1015" customFormat="1" ht="10.5" customHeight="1">
      <c r="A280" s="79"/>
      <c r="B280" s="1014" t="str">
        <f>IF(K278="","※必須項目です。入力して下さい！","")</f>
        <v>※必須項目です。入力して下さい！</v>
      </c>
      <c r="C280" s="1014"/>
      <c r="D280" s="1014"/>
      <c r="E280" s="1014"/>
      <c r="F280" s="1014"/>
      <c r="G280" s="1014"/>
      <c r="H280" s="1014"/>
      <c r="I280" s="1014"/>
      <c r="J280" s="1014"/>
      <c r="K280" s="1014"/>
      <c r="L280" s="1014"/>
      <c r="M280" s="1018"/>
      <c r="N280" s="1018"/>
      <c r="O280" s="1018"/>
      <c r="P280" s="1018"/>
      <c r="Q280" s="1018"/>
      <c r="R280" s="1018"/>
      <c r="S280" s="1018"/>
      <c r="T280" s="1019"/>
      <c r="U280" s="1019"/>
      <c r="V280" s="1018"/>
      <c r="W280" s="1018"/>
      <c r="X280" s="1018"/>
      <c r="AE280" s="1016"/>
      <c r="AF280" s="1016"/>
      <c r="AG280" s="1016"/>
      <c r="AH280" s="1016"/>
      <c r="AI280" s="1016"/>
      <c r="AJ280" s="1016"/>
      <c r="AK280" s="1016"/>
      <c r="AL280" s="1016"/>
      <c r="AM280" s="1016"/>
      <c r="AN280" s="1016"/>
      <c r="AO280" s="1016"/>
      <c r="AP280" s="1016"/>
      <c r="AQ280" s="1016"/>
    </row>
    <row r="281" spans="1:43" ht="9.75" customHeight="1">
      <c r="A281" s="79"/>
      <c r="B281" s="79" t="s">
        <v>63</v>
      </c>
      <c r="C281" s="75" t="s">
        <v>46</v>
      </c>
      <c r="D281" s="75"/>
      <c r="E281" s="75"/>
      <c r="F281" s="75"/>
      <c r="G281" s="75"/>
      <c r="H281" s="75"/>
      <c r="I281" s="73" t="s">
        <v>69</v>
      </c>
      <c r="J281" s="73"/>
      <c r="K281" s="83"/>
      <c r="L281" s="83"/>
      <c r="M281" s="83"/>
      <c r="N281" s="83"/>
      <c r="O281" s="83"/>
      <c r="P281" s="83"/>
      <c r="Q281" s="83"/>
      <c r="R281" s="84" t="s">
        <v>37</v>
      </c>
      <c r="S281" s="84"/>
      <c r="T281" s="85" t="s">
        <v>117</v>
      </c>
      <c r="U281" s="85"/>
      <c r="V281" s="8"/>
    </row>
    <row r="282" spans="1:43" ht="9.75" customHeight="1">
      <c r="A282" s="79"/>
      <c r="B282" s="79"/>
      <c r="C282" s="75"/>
      <c r="D282" s="75"/>
      <c r="E282" s="75"/>
      <c r="F282" s="75"/>
      <c r="G282" s="75"/>
      <c r="H282" s="75"/>
      <c r="I282" s="73"/>
      <c r="J282" s="73"/>
      <c r="K282" s="83"/>
      <c r="L282" s="83"/>
      <c r="M282" s="83"/>
      <c r="N282" s="83"/>
      <c r="O282" s="83"/>
      <c r="P282" s="83"/>
      <c r="Q282" s="83"/>
      <c r="R282" s="84"/>
      <c r="S282" s="84"/>
      <c r="T282" s="85"/>
      <c r="U282" s="85"/>
      <c r="V282" s="8"/>
    </row>
    <row r="283" spans="1:43" s="1015" customFormat="1" ht="10.5" customHeight="1">
      <c r="A283" s="79"/>
      <c r="B283" s="1014" t="str">
        <f>IF(K281="","※必須項目です。入力して下さい！","")</f>
        <v>※必須項目です。入力して下さい！</v>
      </c>
      <c r="C283" s="1014"/>
      <c r="D283" s="1014"/>
      <c r="E283" s="1014"/>
      <c r="F283" s="1014"/>
      <c r="G283" s="1014"/>
      <c r="H283" s="1014"/>
      <c r="I283" s="1014"/>
      <c r="J283" s="1014"/>
      <c r="K283" s="1014"/>
      <c r="L283" s="1014"/>
      <c r="M283" s="1018"/>
      <c r="N283" s="1018"/>
      <c r="O283" s="1018"/>
      <c r="P283" s="1018"/>
      <c r="Q283" s="1018"/>
      <c r="R283" s="1018"/>
      <c r="S283" s="1018"/>
      <c r="T283" s="1019"/>
      <c r="U283" s="1019"/>
      <c r="V283" s="1018"/>
      <c r="W283" s="1018"/>
      <c r="X283" s="1018"/>
      <c r="AE283" s="1016"/>
      <c r="AF283" s="1016"/>
      <c r="AG283" s="1016"/>
      <c r="AH283" s="1016"/>
      <c r="AI283" s="1016"/>
      <c r="AJ283" s="1016"/>
      <c r="AK283" s="1016"/>
      <c r="AL283" s="1016"/>
      <c r="AM283" s="1016"/>
      <c r="AN283" s="1016"/>
      <c r="AO283" s="1016"/>
      <c r="AP283" s="1016"/>
      <c r="AQ283" s="1016"/>
    </row>
    <row r="284" spans="1:43" ht="9.75" customHeight="1">
      <c r="A284" s="79"/>
      <c r="B284" s="79" t="s">
        <v>64</v>
      </c>
      <c r="C284" s="75" t="s">
        <v>47</v>
      </c>
      <c r="D284" s="75"/>
      <c r="E284" s="75"/>
      <c r="F284" s="75"/>
      <c r="G284" s="75"/>
      <c r="H284" s="75"/>
      <c r="I284" s="73" t="s">
        <v>69</v>
      </c>
      <c r="J284" s="73"/>
      <c r="K284" s="83"/>
      <c r="L284" s="83"/>
      <c r="M284" s="83"/>
      <c r="N284" s="83"/>
      <c r="O284" s="83"/>
      <c r="P284" s="83"/>
      <c r="Q284" s="83"/>
      <c r="R284" s="84" t="s">
        <v>37</v>
      </c>
      <c r="S284" s="84"/>
      <c r="T284" s="85" t="s">
        <v>117</v>
      </c>
      <c r="U284" s="85"/>
      <c r="V284" s="8"/>
    </row>
    <row r="285" spans="1:43" ht="9.75" customHeight="1">
      <c r="A285" s="79"/>
      <c r="B285" s="79"/>
      <c r="C285" s="75"/>
      <c r="D285" s="75"/>
      <c r="E285" s="75"/>
      <c r="F285" s="75"/>
      <c r="G285" s="75"/>
      <c r="H285" s="75"/>
      <c r="I285" s="73"/>
      <c r="J285" s="73"/>
      <c r="K285" s="83"/>
      <c r="L285" s="83"/>
      <c r="M285" s="83"/>
      <c r="N285" s="83"/>
      <c r="O285" s="83"/>
      <c r="P285" s="83"/>
      <c r="Q285" s="83"/>
      <c r="R285" s="84"/>
      <c r="S285" s="84"/>
      <c r="T285" s="85"/>
      <c r="U285" s="85"/>
      <c r="V285" s="8"/>
    </row>
    <row r="286" spans="1:43" s="1015" customFormat="1" ht="10.5" customHeight="1">
      <c r="A286" s="79"/>
      <c r="B286" s="1014" t="str">
        <f>IF(K284="","※必須項目です。入力して下さい！","")</f>
        <v>※必須項目です。入力して下さい！</v>
      </c>
      <c r="C286" s="1014"/>
      <c r="D286" s="1014"/>
      <c r="E286" s="1014"/>
      <c r="F286" s="1014"/>
      <c r="G286" s="1014"/>
      <c r="H286" s="1014"/>
      <c r="I286" s="1014"/>
      <c r="J286" s="1014"/>
      <c r="K286" s="1014"/>
      <c r="L286" s="1014"/>
      <c r="M286" s="1018"/>
      <c r="N286" s="1018"/>
      <c r="O286" s="1018"/>
      <c r="P286" s="1018"/>
      <c r="Q286" s="1018"/>
      <c r="R286" s="1018"/>
      <c r="S286" s="1018"/>
      <c r="T286" s="1019"/>
      <c r="U286" s="1019"/>
      <c r="V286" s="1018"/>
      <c r="W286" s="1018"/>
      <c r="X286" s="1018"/>
      <c r="AE286" s="1016"/>
      <c r="AF286" s="1016"/>
      <c r="AG286" s="1016"/>
      <c r="AH286" s="1016"/>
      <c r="AI286" s="1016"/>
      <c r="AJ286" s="1016"/>
      <c r="AK286" s="1016"/>
      <c r="AL286" s="1016"/>
      <c r="AM286" s="1016"/>
      <c r="AN286" s="1016"/>
      <c r="AO286" s="1016"/>
      <c r="AP286" s="1016"/>
      <c r="AQ286" s="1016"/>
    </row>
    <row r="287" spans="1:43" ht="9.75" customHeight="1">
      <c r="A287" s="79"/>
      <c r="B287" s="79" t="s">
        <v>65</v>
      </c>
      <c r="C287" s="75" t="s">
        <v>48</v>
      </c>
      <c r="D287" s="75"/>
      <c r="E287" s="75"/>
      <c r="F287" s="75"/>
      <c r="G287" s="75"/>
      <c r="H287" s="75"/>
      <c r="I287" s="73" t="s">
        <v>69</v>
      </c>
      <c r="J287" s="73"/>
      <c r="K287" s="238" t="str">
        <f>IF(K272="","",K275-(K281+K284))</f>
        <v/>
      </c>
      <c r="L287" s="238"/>
      <c r="M287" s="238"/>
      <c r="N287" s="238"/>
      <c r="O287" s="238"/>
      <c r="P287" s="238"/>
      <c r="Q287" s="238"/>
      <c r="R287" s="84" t="s">
        <v>37</v>
      </c>
      <c r="S287" s="84"/>
      <c r="T287" s="85" t="s">
        <v>117</v>
      </c>
      <c r="U287" s="85"/>
      <c r="V287" s="8"/>
    </row>
    <row r="288" spans="1:43" ht="9.75" customHeight="1">
      <c r="A288" s="79"/>
      <c r="B288" s="79"/>
      <c r="C288" s="75"/>
      <c r="D288" s="75"/>
      <c r="E288" s="75"/>
      <c r="F288" s="75"/>
      <c r="G288" s="75"/>
      <c r="H288" s="75"/>
      <c r="I288" s="73"/>
      <c r="J288" s="73"/>
      <c r="K288" s="238"/>
      <c r="L288" s="238"/>
      <c r="M288" s="238"/>
      <c r="N288" s="238"/>
      <c r="O288" s="238"/>
      <c r="P288" s="238"/>
      <c r="Q288" s="238"/>
      <c r="R288" s="84"/>
      <c r="S288" s="84"/>
      <c r="T288" s="85"/>
      <c r="U288" s="85"/>
      <c r="V288" s="8"/>
    </row>
    <row r="289" spans="1:63" s="1015" customFormat="1" ht="10.5" customHeight="1">
      <c r="A289" s="79"/>
      <c r="B289" s="1014" t="str">
        <f>IF(K287="","※必須項目です。入力して下さい！","")</f>
        <v>※必須項目です。入力して下さい！</v>
      </c>
      <c r="C289" s="1014"/>
      <c r="D289" s="1014"/>
      <c r="E289" s="1014"/>
      <c r="F289" s="1014"/>
      <c r="G289" s="1014"/>
      <c r="H289" s="1014"/>
      <c r="I289" s="1014"/>
      <c r="J289" s="1014"/>
      <c r="K289" s="1014"/>
      <c r="L289" s="1014"/>
      <c r="AE289" s="1016"/>
      <c r="AF289" s="1016"/>
      <c r="AG289" s="1016"/>
      <c r="AH289" s="1016"/>
      <c r="AI289" s="1016"/>
      <c r="AJ289" s="1016"/>
      <c r="AK289" s="1016"/>
      <c r="AL289" s="1016"/>
      <c r="AM289" s="1016"/>
      <c r="AN289" s="1016"/>
      <c r="AO289" s="1016"/>
      <c r="AP289" s="1016"/>
      <c r="AQ289" s="1016"/>
    </row>
    <row r="290" spans="1:63" ht="9.75" customHeight="1">
      <c r="A290" s="79"/>
      <c r="B290" s="79" t="s">
        <v>66</v>
      </c>
      <c r="C290" s="75" t="s">
        <v>15</v>
      </c>
      <c r="D290" s="75"/>
      <c r="E290" s="75"/>
      <c r="F290" s="75"/>
      <c r="G290" s="75"/>
      <c r="H290" s="75"/>
      <c r="I290" s="73" t="s">
        <v>69</v>
      </c>
      <c r="J290" s="73"/>
      <c r="K290" s="239"/>
      <c r="L290" s="239"/>
      <c r="M290" s="239"/>
      <c r="N290" s="239"/>
      <c r="O290" s="239"/>
      <c r="P290" s="239"/>
      <c r="Q290" s="239"/>
      <c r="R290" s="79" t="s">
        <v>30</v>
      </c>
      <c r="S290" s="79"/>
    </row>
    <row r="291" spans="1:63" ht="9.75" customHeight="1">
      <c r="A291" s="79"/>
      <c r="B291" s="79"/>
      <c r="C291" s="75"/>
      <c r="D291" s="75"/>
      <c r="E291" s="75"/>
      <c r="F291" s="75"/>
      <c r="G291" s="75"/>
      <c r="H291" s="75"/>
      <c r="I291" s="73"/>
      <c r="J291" s="73"/>
      <c r="K291" s="239"/>
      <c r="L291" s="239"/>
      <c r="M291" s="239"/>
      <c r="N291" s="239"/>
      <c r="O291" s="239"/>
      <c r="P291" s="239"/>
      <c r="Q291" s="239"/>
      <c r="R291" s="79"/>
      <c r="S291" s="79"/>
    </row>
    <row r="292" spans="1:63" s="1015" customFormat="1" ht="10.5" customHeight="1">
      <c r="B292" s="1014" t="str">
        <f>IF(K290="","※必須項目です。入力して下さい！","")</f>
        <v>※必須項目です。入力して下さい！</v>
      </c>
      <c r="C292" s="1014"/>
      <c r="D292" s="1014"/>
      <c r="E292" s="1014"/>
      <c r="F292" s="1014"/>
      <c r="G292" s="1014"/>
      <c r="H292" s="1014"/>
      <c r="I292" s="1014"/>
      <c r="J292" s="1014"/>
      <c r="K292" s="1014"/>
      <c r="L292" s="1014"/>
      <c r="AE292" s="1016"/>
      <c r="AF292" s="1016"/>
      <c r="AG292" s="1016"/>
      <c r="AH292" s="1016"/>
      <c r="AI292" s="1016"/>
      <c r="AJ292" s="1016"/>
      <c r="AK292" s="1016"/>
      <c r="AL292" s="1016"/>
      <c r="AM292" s="1016"/>
      <c r="AN292" s="1016"/>
      <c r="AO292" s="1016"/>
      <c r="AP292" s="1016"/>
      <c r="AQ292" s="1016"/>
    </row>
    <row r="293" spans="1:63" ht="6" customHeight="1">
      <c r="A293" s="11"/>
      <c r="B293" s="14"/>
      <c r="C293" s="14"/>
      <c r="D293" s="14"/>
      <c r="E293" s="14"/>
      <c r="F293" s="14"/>
      <c r="G293" s="14"/>
      <c r="H293" s="14"/>
      <c r="I293" s="11"/>
      <c r="J293" s="11"/>
      <c r="K293" s="30"/>
      <c r="L293" s="30"/>
      <c r="M293" s="30"/>
      <c r="N293" s="30"/>
      <c r="O293" s="30"/>
      <c r="P293" s="30"/>
      <c r="Q293" s="30"/>
      <c r="R293" s="11"/>
      <c r="S293" s="11"/>
    </row>
    <row r="294" spans="1:63" ht="8.25" customHeight="1">
      <c r="B294" s="233" t="s">
        <v>118</v>
      </c>
      <c r="C294" s="233"/>
      <c r="D294" s="233"/>
      <c r="E294" s="233"/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33"/>
      <c r="Z294" s="233"/>
      <c r="AA294" s="233"/>
      <c r="AB294" s="233"/>
      <c r="AC294" s="233"/>
      <c r="AD294" s="233"/>
    </row>
    <row r="295" spans="1:63" ht="8.25" customHeight="1">
      <c r="B295" s="233"/>
      <c r="C295" s="233"/>
      <c r="D295" s="233"/>
      <c r="E295" s="233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</row>
    <row r="296" spans="1:63" ht="8.25" customHeight="1">
      <c r="B296" s="233"/>
      <c r="C296" s="233"/>
      <c r="D296" s="233"/>
      <c r="E296" s="233"/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33"/>
      <c r="Z296" s="233"/>
      <c r="AA296" s="233"/>
      <c r="AB296" s="233"/>
      <c r="AC296" s="233"/>
      <c r="AD296" s="233"/>
      <c r="AL296" s="234" t="s">
        <v>131</v>
      </c>
      <c r="AM296" s="234"/>
      <c r="AN296" s="234"/>
      <c r="AO296" s="234"/>
      <c r="AP296" s="234"/>
      <c r="AQ296" s="234"/>
      <c r="AR296" s="234"/>
      <c r="AS296" s="234"/>
      <c r="AT296" s="234"/>
    </row>
    <row r="297" spans="1:63" ht="3" customHeight="1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L297" s="234"/>
      <c r="AM297" s="234"/>
      <c r="AN297" s="234"/>
      <c r="AO297" s="234"/>
      <c r="AP297" s="234"/>
      <c r="AQ297" s="234"/>
      <c r="AR297" s="234"/>
      <c r="AS297" s="234"/>
      <c r="AT297" s="234"/>
    </row>
    <row r="298" spans="1:63" ht="13.5" customHeight="1" thickBot="1">
      <c r="B298" s="31"/>
      <c r="C298" s="236" t="s">
        <v>67</v>
      </c>
      <c r="D298" s="236"/>
      <c r="E298" s="237" t="s">
        <v>133</v>
      </c>
      <c r="F298" s="237"/>
      <c r="G298" s="237"/>
      <c r="H298" s="237"/>
      <c r="I298" s="237"/>
      <c r="J298" s="237"/>
      <c r="K298" s="237"/>
      <c r="L298" s="237"/>
      <c r="M298" s="40" t="s">
        <v>134</v>
      </c>
      <c r="N298" s="236" t="s">
        <v>125</v>
      </c>
      <c r="O298" s="236"/>
      <c r="P298" s="236"/>
      <c r="Q298" s="236" t="s">
        <v>70</v>
      </c>
      <c r="R298" s="236"/>
      <c r="S298" s="236"/>
      <c r="T298" s="236" t="s">
        <v>71</v>
      </c>
      <c r="U298" s="236"/>
      <c r="V298" s="236"/>
      <c r="W298" s="236" t="s">
        <v>72</v>
      </c>
      <c r="X298" s="236"/>
      <c r="Y298" s="236" t="s">
        <v>73</v>
      </c>
      <c r="Z298" s="236"/>
      <c r="AA298" s="236"/>
      <c r="AB298" s="236"/>
      <c r="AC298" s="236"/>
      <c r="AD298" s="236"/>
      <c r="AL298" s="234"/>
      <c r="AM298" s="234"/>
      <c r="AN298" s="234"/>
      <c r="AO298" s="234"/>
      <c r="AP298" s="234"/>
      <c r="AQ298" s="234"/>
      <c r="AR298" s="234"/>
      <c r="AS298" s="234"/>
      <c r="AT298" s="234"/>
    </row>
    <row r="299" spans="1:63" ht="7.5" hidden="1" customHeight="1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</row>
    <row r="300" spans="1:63" ht="9.75" customHeight="1" thickTop="1">
      <c r="B300" s="215"/>
      <c r="C300" s="217" t="s">
        <v>16</v>
      </c>
      <c r="D300" s="218"/>
      <c r="E300" s="221" t="s">
        <v>124</v>
      </c>
      <c r="F300" s="222"/>
      <c r="G300" s="222"/>
      <c r="H300" s="222"/>
      <c r="I300" s="222"/>
      <c r="J300" s="222"/>
      <c r="K300" s="222"/>
      <c r="L300" s="222"/>
      <c r="M300" s="218"/>
      <c r="N300" s="221" t="s">
        <v>17</v>
      </c>
      <c r="O300" s="222"/>
      <c r="P300" s="218"/>
      <c r="Q300" s="221" t="s">
        <v>18</v>
      </c>
      <c r="R300" s="222"/>
      <c r="S300" s="218"/>
      <c r="T300" s="221" t="s">
        <v>19</v>
      </c>
      <c r="U300" s="222"/>
      <c r="V300" s="222"/>
      <c r="W300" s="221" t="s">
        <v>20</v>
      </c>
      <c r="X300" s="218"/>
      <c r="Y300" s="221" t="s">
        <v>21</v>
      </c>
      <c r="Z300" s="222"/>
      <c r="AA300" s="222"/>
      <c r="AB300" s="222"/>
      <c r="AC300" s="222"/>
      <c r="AD300" s="225"/>
      <c r="AL300" s="227" t="s">
        <v>32</v>
      </c>
      <c r="AM300" s="228"/>
      <c r="AN300" s="228"/>
      <c r="AO300" s="229"/>
      <c r="AP300" s="201" t="s">
        <v>33</v>
      </c>
      <c r="AQ300" s="202"/>
      <c r="AR300" s="203"/>
      <c r="AS300" s="201" t="s">
        <v>34</v>
      </c>
      <c r="AT300" s="202"/>
      <c r="AU300" s="202"/>
      <c r="AV300" s="207" t="s">
        <v>21</v>
      </c>
      <c r="AW300" s="208"/>
      <c r="AX300" s="208"/>
      <c r="AY300" s="209"/>
      <c r="AZ300" s="207" t="s">
        <v>22</v>
      </c>
      <c r="BA300" s="208"/>
      <c r="BB300" s="209"/>
      <c r="BC300" s="208" t="s">
        <v>23</v>
      </c>
      <c r="BD300" s="208"/>
      <c r="BE300" s="208"/>
      <c r="BF300" s="208"/>
      <c r="BG300" s="213"/>
    </row>
    <row r="301" spans="1:63" ht="9.75" customHeight="1">
      <c r="B301" s="216"/>
      <c r="C301" s="219"/>
      <c r="D301" s="220"/>
      <c r="E301" s="223"/>
      <c r="F301" s="224"/>
      <c r="G301" s="224"/>
      <c r="H301" s="224"/>
      <c r="I301" s="224"/>
      <c r="J301" s="224"/>
      <c r="K301" s="224"/>
      <c r="L301" s="224"/>
      <c r="M301" s="220"/>
      <c r="N301" s="223"/>
      <c r="O301" s="224"/>
      <c r="P301" s="220"/>
      <c r="Q301" s="223"/>
      <c r="R301" s="224"/>
      <c r="S301" s="220"/>
      <c r="T301" s="223"/>
      <c r="U301" s="224"/>
      <c r="V301" s="224"/>
      <c r="W301" s="223"/>
      <c r="X301" s="220"/>
      <c r="Y301" s="223"/>
      <c r="Z301" s="224"/>
      <c r="AA301" s="224"/>
      <c r="AB301" s="224"/>
      <c r="AC301" s="224"/>
      <c r="AD301" s="226"/>
      <c r="AL301" s="230"/>
      <c r="AM301" s="231"/>
      <c r="AN301" s="231"/>
      <c r="AO301" s="232"/>
      <c r="AP301" s="204"/>
      <c r="AQ301" s="205"/>
      <c r="AR301" s="206"/>
      <c r="AS301" s="204"/>
      <c r="AT301" s="205"/>
      <c r="AU301" s="205"/>
      <c r="AV301" s="210"/>
      <c r="AW301" s="211"/>
      <c r="AX301" s="211"/>
      <c r="AY301" s="212"/>
      <c r="AZ301" s="210"/>
      <c r="BA301" s="211"/>
      <c r="BB301" s="212"/>
      <c r="BC301" s="211"/>
      <c r="BD301" s="211"/>
      <c r="BE301" s="211"/>
      <c r="BF301" s="211"/>
      <c r="BG301" s="214"/>
    </row>
    <row r="302" spans="1:63" ht="9.75" customHeight="1">
      <c r="B302" s="152">
        <v>1</v>
      </c>
      <c r="C302" s="154"/>
      <c r="D302" s="155"/>
      <c r="E302" s="158"/>
      <c r="F302" s="159"/>
      <c r="G302" s="159"/>
      <c r="H302" s="159"/>
      <c r="I302" s="159"/>
      <c r="J302" s="159"/>
      <c r="K302" s="159"/>
      <c r="L302" s="159"/>
      <c r="M302" s="164"/>
      <c r="N302" s="187"/>
      <c r="O302" s="188"/>
      <c r="P302" s="189"/>
      <c r="Q302" s="190"/>
      <c r="R302" s="191"/>
      <c r="S302" s="192"/>
      <c r="T302" s="166"/>
      <c r="U302" s="167"/>
      <c r="V302" s="167"/>
      <c r="W302" s="178"/>
      <c r="X302" s="180" t="s">
        <v>30</v>
      </c>
      <c r="Y302" s="108" t="str">
        <f>IF($AH$302=0,"",$AH$302)</f>
        <v/>
      </c>
      <c r="Z302" s="109"/>
      <c r="AA302" s="109"/>
      <c r="AB302" s="109"/>
      <c r="AC302" s="109"/>
      <c r="AD302" s="110"/>
      <c r="AG302" s="65" t="s">
        <v>139</v>
      </c>
      <c r="AH302" s="114">
        <f>ROUND($N$302*$T$302,0)</f>
        <v>0</v>
      </c>
      <c r="AJ302" s="66"/>
      <c r="AK302" s="67"/>
      <c r="AL302" s="115"/>
      <c r="AM302" s="116"/>
      <c r="AN302" s="116"/>
      <c r="AO302" s="117"/>
      <c r="AP302" s="121"/>
      <c r="AQ302" s="116"/>
      <c r="AR302" s="117"/>
      <c r="AS302" s="121"/>
      <c r="AT302" s="116"/>
      <c r="AU302" s="117"/>
      <c r="AV302" s="123"/>
      <c r="AW302" s="124"/>
      <c r="AX302" s="124"/>
      <c r="AY302" s="125"/>
      <c r="AZ302" s="123"/>
      <c r="BA302" s="124"/>
      <c r="BB302" s="125"/>
      <c r="BC302" s="123"/>
      <c r="BD302" s="124"/>
      <c r="BE302" s="124"/>
      <c r="BF302" s="124"/>
      <c r="BG302" s="129"/>
      <c r="BI302" s="41"/>
      <c r="BJ302" s="41"/>
      <c r="BK302" s="41"/>
    </row>
    <row r="303" spans="1:63" ht="9.75" customHeight="1">
      <c r="B303" s="152"/>
      <c r="C303" s="182"/>
      <c r="D303" s="183"/>
      <c r="E303" s="184"/>
      <c r="F303" s="185"/>
      <c r="G303" s="185"/>
      <c r="H303" s="185"/>
      <c r="I303" s="185"/>
      <c r="J303" s="185"/>
      <c r="K303" s="185"/>
      <c r="L303" s="185"/>
      <c r="M303" s="186"/>
      <c r="N303" s="187"/>
      <c r="O303" s="188"/>
      <c r="P303" s="189"/>
      <c r="Q303" s="190"/>
      <c r="R303" s="191"/>
      <c r="S303" s="192"/>
      <c r="T303" s="193"/>
      <c r="U303" s="194"/>
      <c r="V303" s="194"/>
      <c r="W303" s="195"/>
      <c r="X303" s="196"/>
      <c r="Y303" s="108"/>
      <c r="Z303" s="109"/>
      <c r="AA303" s="109"/>
      <c r="AB303" s="109"/>
      <c r="AC303" s="109"/>
      <c r="AD303" s="110"/>
      <c r="AG303" s="65" t="s">
        <v>144</v>
      </c>
      <c r="AH303" s="114"/>
      <c r="AJ303" s="66"/>
      <c r="AK303" s="67"/>
      <c r="AL303" s="118"/>
      <c r="AM303" s="119"/>
      <c r="AN303" s="119"/>
      <c r="AO303" s="120"/>
      <c r="AP303" s="122"/>
      <c r="AQ303" s="119"/>
      <c r="AR303" s="120"/>
      <c r="AS303" s="122"/>
      <c r="AT303" s="119"/>
      <c r="AU303" s="120"/>
      <c r="AV303" s="126"/>
      <c r="AW303" s="127"/>
      <c r="AX303" s="127"/>
      <c r="AY303" s="128"/>
      <c r="AZ303" s="126"/>
      <c r="BA303" s="127"/>
      <c r="BB303" s="128"/>
      <c r="BC303" s="126"/>
      <c r="BD303" s="127"/>
      <c r="BE303" s="127"/>
      <c r="BF303" s="127"/>
      <c r="BG303" s="130"/>
      <c r="BI303" s="41"/>
      <c r="BJ303" s="41"/>
      <c r="BK303" s="41"/>
    </row>
    <row r="304" spans="1:63" ht="9.75" customHeight="1">
      <c r="B304" s="152">
        <v>2</v>
      </c>
      <c r="C304" s="154"/>
      <c r="D304" s="155"/>
      <c r="E304" s="158"/>
      <c r="F304" s="159"/>
      <c r="G304" s="159"/>
      <c r="H304" s="159"/>
      <c r="I304" s="159"/>
      <c r="J304" s="159"/>
      <c r="K304" s="159"/>
      <c r="L304" s="159"/>
      <c r="M304" s="164"/>
      <c r="N304" s="187"/>
      <c r="O304" s="188"/>
      <c r="P304" s="189"/>
      <c r="Q304" s="190"/>
      <c r="R304" s="191"/>
      <c r="S304" s="192"/>
      <c r="T304" s="166"/>
      <c r="U304" s="167"/>
      <c r="V304" s="167"/>
      <c r="W304" s="178"/>
      <c r="X304" s="180" t="s">
        <v>30</v>
      </c>
      <c r="Y304" s="108" t="str">
        <f>IF($AH$304=0,"",$AH$304)</f>
        <v/>
      </c>
      <c r="Z304" s="109"/>
      <c r="AA304" s="109"/>
      <c r="AB304" s="109"/>
      <c r="AC304" s="109"/>
      <c r="AD304" s="110"/>
      <c r="AG304" s="65" t="s">
        <v>153</v>
      </c>
      <c r="AH304" s="114">
        <f>ROUND($N$304*$T$304,0)</f>
        <v>0</v>
      </c>
      <c r="AJ304" s="66"/>
      <c r="AK304" s="67"/>
      <c r="AL304" s="115"/>
      <c r="AM304" s="116"/>
      <c r="AN304" s="116"/>
      <c r="AO304" s="117"/>
      <c r="AP304" s="121"/>
      <c r="AQ304" s="116"/>
      <c r="AR304" s="117"/>
      <c r="AS304" s="121"/>
      <c r="AT304" s="116"/>
      <c r="AU304" s="117"/>
      <c r="AV304" s="123"/>
      <c r="AW304" s="124"/>
      <c r="AX304" s="124"/>
      <c r="AY304" s="125"/>
      <c r="AZ304" s="123"/>
      <c r="BA304" s="124"/>
      <c r="BB304" s="125"/>
      <c r="BC304" s="123"/>
      <c r="BD304" s="124"/>
      <c r="BE304" s="124"/>
      <c r="BF304" s="124"/>
      <c r="BG304" s="129"/>
      <c r="BI304" s="41"/>
      <c r="BJ304" s="41"/>
      <c r="BK304" s="41"/>
    </row>
    <row r="305" spans="2:63" ht="9.75" customHeight="1">
      <c r="B305" s="152"/>
      <c r="C305" s="182"/>
      <c r="D305" s="183"/>
      <c r="E305" s="184"/>
      <c r="F305" s="185"/>
      <c r="G305" s="185"/>
      <c r="H305" s="185"/>
      <c r="I305" s="185"/>
      <c r="J305" s="185"/>
      <c r="K305" s="185"/>
      <c r="L305" s="185"/>
      <c r="M305" s="186"/>
      <c r="N305" s="187"/>
      <c r="O305" s="188"/>
      <c r="P305" s="189"/>
      <c r="Q305" s="190"/>
      <c r="R305" s="191"/>
      <c r="S305" s="192"/>
      <c r="T305" s="193"/>
      <c r="U305" s="194"/>
      <c r="V305" s="194"/>
      <c r="W305" s="195"/>
      <c r="X305" s="196"/>
      <c r="Y305" s="108"/>
      <c r="Z305" s="109"/>
      <c r="AA305" s="109"/>
      <c r="AB305" s="109"/>
      <c r="AC305" s="109"/>
      <c r="AD305" s="110"/>
      <c r="AG305" s="65" t="s">
        <v>154</v>
      </c>
      <c r="AH305" s="114"/>
      <c r="AJ305" s="66"/>
      <c r="AK305" s="67"/>
      <c r="AL305" s="118"/>
      <c r="AM305" s="119"/>
      <c r="AN305" s="119"/>
      <c r="AO305" s="120"/>
      <c r="AP305" s="122"/>
      <c r="AQ305" s="119"/>
      <c r="AR305" s="120"/>
      <c r="AS305" s="122"/>
      <c r="AT305" s="119"/>
      <c r="AU305" s="120"/>
      <c r="AV305" s="126"/>
      <c r="AW305" s="127"/>
      <c r="AX305" s="127"/>
      <c r="AY305" s="128"/>
      <c r="AZ305" s="126"/>
      <c r="BA305" s="127"/>
      <c r="BB305" s="128"/>
      <c r="BC305" s="126"/>
      <c r="BD305" s="127"/>
      <c r="BE305" s="127"/>
      <c r="BF305" s="127"/>
      <c r="BG305" s="130"/>
      <c r="BI305" s="41"/>
      <c r="BJ305" s="41"/>
      <c r="BK305" s="41"/>
    </row>
    <row r="306" spans="2:63" ht="9.75" customHeight="1">
      <c r="B306" s="152">
        <v>3</v>
      </c>
      <c r="C306" s="154"/>
      <c r="D306" s="155"/>
      <c r="E306" s="158"/>
      <c r="F306" s="159"/>
      <c r="G306" s="159"/>
      <c r="H306" s="159"/>
      <c r="I306" s="159"/>
      <c r="J306" s="159"/>
      <c r="K306" s="159"/>
      <c r="L306" s="159"/>
      <c r="M306" s="164"/>
      <c r="N306" s="187"/>
      <c r="O306" s="188"/>
      <c r="P306" s="189"/>
      <c r="Q306" s="190"/>
      <c r="R306" s="191"/>
      <c r="S306" s="192"/>
      <c r="T306" s="166"/>
      <c r="U306" s="167"/>
      <c r="V306" s="167"/>
      <c r="W306" s="178"/>
      <c r="X306" s="180" t="s">
        <v>30</v>
      </c>
      <c r="Y306" s="108" t="str">
        <f>IF($AH$306=0,"",$AH$306)</f>
        <v/>
      </c>
      <c r="Z306" s="109"/>
      <c r="AA306" s="109"/>
      <c r="AB306" s="109"/>
      <c r="AC306" s="109"/>
      <c r="AD306" s="110"/>
      <c r="AG306" s="65" t="s">
        <v>7</v>
      </c>
      <c r="AH306" s="114">
        <f>ROUND($N$306*$T$306,0)</f>
        <v>0</v>
      </c>
      <c r="AJ306" s="66"/>
      <c r="AK306" s="67"/>
      <c r="AL306" s="115"/>
      <c r="AM306" s="116"/>
      <c r="AN306" s="116"/>
      <c r="AO306" s="117"/>
      <c r="AP306" s="121"/>
      <c r="AQ306" s="116"/>
      <c r="AR306" s="117"/>
      <c r="AS306" s="121"/>
      <c r="AT306" s="116"/>
      <c r="AU306" s="117"/>
      <c r="AV306" s="123"/>
      <c r="AW306" s="124"/>
      <c r="AX306" s="124"/>
      <c r="AY306" s="125"/>
      <c r="AZ306" s="123"/>
      <c r="BA306" s="124"/>
      <c r="BB306" s="125"/>
      <c r="BC306" s="123"/>
      <c r="BD306" s="124"/>
      <c r="BE306" s="124"/>
      <c r="BF306" s="124"/>
      <c r="BG306" s="129"/>
      <c r="BI306" s="41"/>
      <c r="BJ306" s="41"/>
      <c r="BK306" s="41"/>
    </row>
    <row r="307" spans="2:63" ht="9.75" customHeight="1">
      <c r="B307" s="152"/>
      <c r="C307" s="182"/>
      <c r="D307" s="183"/>
      <c r="E307" s="184"/>
      <c r="F307" s="185"/>
      <c r="G307" s="185"/>
      <c r="H307" s="185"/>
      <c r="I307" s="185"/>
      <c r="J307" s="185"/>
      <c r="K307" s="185"/>
      <c r="L307" s="185"/>
      <c r="M307" s="186"/>
      <c r="N307" s="187"/>
      <c r="O307" s="188"/>
      <c r="P307" s="189"/>
      <c r="Q307" s="190"/>
      <c r="R307" s="191"/>
      <c r="S307" s="192"/>
      <c r="T307" s="193"/>
      <c r="U307" s="194"/>
      <c r="V307" s="194"/>
      <c r="W307" s="195"/>
      <c r="X307" s="196"/>
      <c r="Y307" s="108"/>
      <c r="Z307" s="109"/>
      <c r="AA307" s="109"/>
      <c r="AB307" s="109"/>
      <c r="AC307" s="109"/>
      <c r="AD307" s="110"/>
      <c r="AG307" s="65" t="s">
        <v>178</v>
      </c>
      <c r="AH307" s="114"/>
      <c r="AJ307" s="66"/>
      <c r="AK307" s="67"/>
      <c r="AL307" s="118"/>
      <c r="AM307" s="119"/>
      <c r="AN307" s="119"/>
      <c r="AO307" s="120"/>
      <c r="AP307" s="122"/>
      <c r="AQ307" s="119"/>
      <c r="AR307" s="120"/>
      <c r="AS307" s="122"/>
      <c r="AT307" s="119"/>
      <c r="AU307" s="120"/>
      <c r="AV307" s="126"/>
      <c r="AW307" s="127"/>
      <c r="AX307" s="127"/>
      <c r="AY307" s="128"/>
      <c r="AZ307" s="126"/>
      <c r="BA307" s="127"/>
      <c r="BB307" s="128"/>
      <c r="BC307" s="126"/>
      <c r="BD307" s="127"/>
      <c r="BE307" s="127"/>
      <c r="BF307" s="127"/>
      <c r="BG307" s="130"/>
      <c r="BI307" s="41"/>
      <c r="BJ307" s="41"/>
      <c r="BK307" s="41"/>
    </row>
    <row r="308" spans="2:63" ht="9.75" customHeight="1">
      <c r="B308" s="152">
        <v>4</v>
      </c>
      <c r="C308" s="154"/>
      <c r="D308" s="155"/>
      <c r="E308" s="158"/>
      <c r="F308" s="159"/>
      <c r="G308" s="159"/>
      <c r="H308" s="159"/>
      <c r="I308" s="159"/>
      <c r="J308" s="159"/>
      <c r="K308" s="159"/>
      <c r="L308" s="159"/>
      <c r="M308" s="164"/>
      <c r="N308" s="187"/>
      <c r="O308" s="188"/>
      <c r="P308" s="189"/>
      <c r="Q308" s="190"/>
      <c r="R308" s="191"/>
      <c r="S308" s="192"/>
      <c r="T308" s="166"/>
      <c r="U308" s="167"/>
      <c r="V308" s="167"/>
      <c r="W308" s="178"/>
      <c r="X308" s="180" t="s">
        <v>30</v>
      </c>
      <c r="Y308" s="108" t="str">
        <f>IF($AH$308=0,"",$AH$308)</f>
        <v/>
      </c>
      <c r="Z308" s="109"/>
      <c r="AA308" s="109"/>
      <c r="AB308" s="109"/>
      <c r="AC308" s="109"/>
      <c r="AD308" s="110"/>
      <c r="AG308" s="65" t="s">
        <v>143</v>
      </c>
      <c r="AH308" s="114">
        <f>ROUND($N$308*$T$308,0)</f>
        <v>0</v>
      </c>
      <c r="AJ308" s="66"/>
      <c r="AK308" s="67"/>
      <c r="AL308" s="115"/>
      <c r="AM308" s="116"/>
      <c r="AN308" s="116"/>
      <c r="AO308" s="117"/>
      <c r="AP308" s="121"/>
      <c r="AQ308" s="116"/>
      <c r="AR308" s="117"/>
      <c r="AS308" s="121"/>
      <c r="AT308" s="116"/>
      <c r="AU308" s="117"/>
      <c r="AV308" s="123"/>
      <c r="AW308" s="124"/>
      <c r="AX308" s="124"/>
      <c r="AY308" s="125"/>
      <c r="AZ308" s="123"/>
      <c r="BA308" s="124"/>
      <c r="BB308" s="125"/>
      <c r="BC308" s="123"/>
      <c r="BD308" s="124"/>
      <c r="BE308" s="124"/>
      <c r="BF308" s="124"/>
      <c r="BG308" s="129"/>
      <c r="BI308" s="41"/>
      <c r="BJ308" s="41"/>
      <c r="BK308" s="41"/>
    </row>
    <row r="309" spans="2:63" ht="9.75" customHeight="1">
      <c r="B309" s="152"/>
      <c r="C309" s="182"/>
      <c r="D309" s="183"/>
      <c r="E309" s="184"/>
      <c r="F309" s="185"/>
      <c r="G309" s="185"/>
      <c r="H309" s="185"/>
      <c r="I309" s="185"/>
      <c r="J309" s="185"/>
      <c r="K309" s="185"/>
      <c r="L309" s="185"/>
      <c r="M309" s="186"/>
      <c r="N309" s="187"/>
      <c r="O309" s="188"/>
      <c r="P309" s="189"/>
      <c r="Q309" s="190"/>
      <c r="R309" s="191"/>
      <c r="S309" s="192"/>
      <c r="T309" s="193"/>
      <c r="U309" s="194"/>
      <c r="V309" s="194"/>
      <c r="W309" s="195"/>
      <c r="X309" s="196"/>
      <c r="Y309" s="108"/>
      <c r="Z309" s="109"/>
      <c r="AA309" s="109"/>
      <c r="AB309" s="109"/>
      <c r="AC309" s="109"/>
      <c r="AD309" s="110"/>
      <c r="AG309" s="65" t="s">
        <v>176</v>
      </c>
      <c r="AH309" s="114"/>
      <c r="AJ309" s="66"/>
      <c r="AK309" s="67"/>
      <c r="AL309" s="118"/>
      <c r="AM309" s="119"/>
      <c r="AN309" s="119"/>
      <c r="AO309" s="120"/>
      <c r="AP309" s="122"/>
      <c r="AQ309" s="119"/>
      <c r="AR309" s="120"/>
      <c r="AS309" s="122"/>
      <c r="AT309" s="119"/>
      <c r="AU309" s="120"/>
      <c r="AV309" s="126"/>
      <c r="AW309" s="127"/>
      <c r="AX309" s="127"/>
      <c r="AY309" s="128"/>
      <c r="AZ309" s="126"/>
      <c r="BA309" s="127"/>
      <c r="BB309" s="128"/>
      <c r="BC309" s="126"/>
      <c r="BD309" s="127"/>
      <c r="BE309" s="127"/>
      <c r="BF309" s="127"/>
      <c r="BG309" s="130"/>
      <c r="BI309" s="41"/>
      <c r="BJ309" s="41"/>
      <c r="BK309" s="41"/>
    </row>
    <row r="310" spans="2:63" ht="9.75" customHeight="1">
      <c r="B310" s="152">
        <v>5</v>
      </c>
      <c r="C310" s="154"/>
      <c r="D310" s="155"/>
      <c r="E310" s="158"/>
      <c r="F310" s="159"/>
      <c r="G310" s="159"/>
      <c r="H310" s="159"/>
      <c r="I310" s="159"/>
      <c r="J310" s="159"/>
      <c r="K310" s="159"/>
      <c r="L310" s="159"/>
      <c r="M310" s="164"/>
      <c r="N310" s="166"/>
      <c r="O310" s="167"/>
      <c r="P310" s="168"/>
      <c r="Q310" s="172"/>
      <c r="R310" s="173"/>
      <c r="S310" s="174"/>
      <c r="T310" s="166"/>
      <c r="U310" s="167"/>
      <c r="V310" s="168"/>
      <c r="W310" s="178"/>
      <c r="X310" s="180" t="s">
        <v>30</v>
      </c>
      <c r="Y310" s="108" t="str">
        <f>IF($AH$310=0,"",$AH$310)</f>
        <v/>
      </c>
      <c r="Z310" s="109"/>
      <c r="AA310" s="109"/>
      <c r="AB310" s="109"/>
      <c r="AC310" s="109"/>
      <c r="AD310" s="110"/>
      <c r="AG310" s="65" t="s">
        <v>177</v>
      </c>
      <c r="AH310" s="114">
        <f>ROUND($N$310*$T$310,0)</f>
        <v>0</v>
      </c>
      <c r="AJ310" s="66"/>
      <c r="AK310" s="67"/>
      <c r="AL310" s="115"/>
      <c r="AM310" s="116"/>
      <c r="AN310" s="116"/>
      <c r="AO310" s="117"/>
      <c r="AP310" s="121"/>
      <c r="AQ310" s="116"/>
      <c r="AR310" s="117"/>
      <c r="AS310" s="121"/>
      <c r="AT310" s="116"/>
      <c r="AU310" s="117"/>
      <c r="AV310" s="123"/>
      <c r="AW310" s="124"/>
      <c r="AX310" s="124"/>
      <c r="AY310" s="125"/>
      <c r="AZ310" s="123"/>
      <c r="BA310" s="124"/>
      <c r="BB310" s="125"/>
      <c r="BC310" s="123"/>
      <c r="BD310" s="124"/>
      <c r="BE310" s="124"/>
      <c r="BF310" s="124"/>
      <c r="BG310" s="129"/>
      <c r="BI310" s="41"/>
      <c r="BJ310" s="41"/>
      <c r="BK310" s="41"/>
    </row>
    <row r="311" spans="2:63" ht="9.75" customHeight="1">
      <c r="B311" s="152"/>
      <c r="C311" s="182"/>
      <c r="D311" s="183"/>
      <c r="E311" s="184"/>
      <c r="F311" s="185"/>
      <c r="G311" s="185"/>
      <c r="H311" s="185"/>
      <c r="I311" s="185"/>
      <c r="J311" s="185"/>
      <c r="K311" s="185"/>
      <c r="L311" s="185"/>
      <c r="M311" s="186"/>
      <c r="N311" s="193"/>
      <c r="O311" s="194"/>
      <c r="P311" s="197"/>
      <c r="Q311" s="198"/>
      <c r="R311" s="199"/>
      <c r="S311" s="200"/>
      <c r="T311" s="193"/>
      <c r="U311" s="194"/>
      <c r="V311" s="197"/>
      <c r="W311" s="195"/>
      <c r="X311" s="196"/>
      <c r="Y311" s="108"/>
      <c r="Z311" s="109"/>
      <c r="AA311" s="109"/>
      <c r="AB311" s="109"/>
      <c r="AC311" s="109"/>
      <c r="AD311" s="110"/>
      <c r="AG311" s="65" t="s">
        <v>157</v>
      </c>
      <c r="AH311" s="114"/>
      <c r="AJ311" s="66"/>
      <c r="AK311" s="67"/>
      <c r="AL311" s="118"/>
      <c r="AM311" s="119"/>
      <c r="AN311" s="119"/>
      <c r="AO311" s="120"/>
      <c r="AP311" s="122"/>
      <c r="AQ311" s="119"/>
      <c r="AR311" s="120"/>
      <c r="AS311" s="122"/>
      <c r="AT311" s="119"/>
      <c r="AU311" s="120"/>
      <c r="AV311" s="126"/>
      <c r="AW311" s="127"/>
      <c r="AX311" s="127"/>
      <c r="AY311" s="128"/>
      <c r="AZ311" s="126"/>
      <c r="BA311" s="127"/>
      <c r="BB311" s="128"/>
      <c r="BC311" s="126"/>
      <c r="BD311" s="127"/>
      <c r="BE311" s="127"/>
      <c r="BF311" s="127"/>
      <c r="BG311" s="130"/>
      <c r="BI311" s="41"/>
      <c r="BJ311" s="41"/>
      <c r="BK311" s="41"/>
    </row>
    <row r="312" spans="2:63" ht="9.75" customHeight="1">
      <c r="B312" s="152">
        <v>6</v>
      </c>
      <c r="C312" s="154"/>
      <c r="D312" s="155"/>
      <c r="E312" s="158"/>
      <c r="F312" s="159"/>
      <c r="G312" s="159"/>
      <c r="H312" s="159"/>
      <c r="I312" s="159"/>
      <c r="J312" s="159"/>
      <c r="K312" s="159"/>
      <c r="L312" s="159"/>
      <c r="M312" s="164"/>
      <c r="N312" s="187"/>
      <c r="O312" s="188"/>
      <c r="P312" s="189"/>
      <c r="Q312" s="190"/>
      <c r="R312" s="191"/>
      <c r="S312" s="192"/>
      <c r="T312" s="166"/>
      <c r="U312" s="167"/>
      <c r="V312" s="167"/>
      <c r="W312" s="178"/>
      <c r="X312" s="180" t="s">
        <v>30</v>
      </c>
      <c r="Y312" s="108" t="str">
        <f>IF($AH$312=0,"",$AH$312)</f>
        <v/>
      </c>
      <c r="Z312" s="109"/>
      <c r="AA312" s="109"/>
      <c r="AB312" s="109"/>
      <c r="AC312" s="109"/>
      <c r="AD312" s="110"/>
      <c r="AG312" s="65" t="s">
        <v>155</v>
      </c>
      <c r="AH312" s="114">
        <f>SUM($N$312*$T$312,0)</f>
        <v>0</v>
      </c>
      <c r="AJ312" s="66"/>
      <c r="AK312" s="67"/>
      <c r="AL312" s="115"/>
      <c r="AM312" s="116"/>
      <c r="AN312" s="116"/>
      <c r="AO312" s="117"/>
      <c r="AP312" s="121"/>
      <c r="AQ312" s="116"/>
      <c r="AR312" s="117"/>
      <c r="AS312" s="121"/>
      <c r="AT312" s="116"/>
      <c r="AU312" s="117"/>
      <c r="AV312" s="123"/>
      <c r="AW312" s="124"/>
      <c r="AX312" s="124"/>
      <c r="AY312" s="125"/>
      <c r="AZ312" s="123"/>
      <c r="BA312" s="124"/>
      <c r="BB312" s="125"/>
      <c r="BC312" s="123"/>
      <c r="BD312" s="124"/>
      <c r="BE312" s="124"/>
      <c r="BF312" s="124"/>
      <c r="BG312" s="129"/>
      <c r="BI312" s="41"/>
      <c r="BJ312" s="41"/>
      <c r="BK312" s="41"/>
    </row>
    <row r="313" spans="2:63" ht="9.75" customHeight="1">
      <c r="B313" s="152"/>
      <c r="C313" s="182"/>
      <c r="D313" s="183"/>
      <c r="E313" s="184"/>
      <c r="F313" s="185"/>
      <c r="G313" s="185"/>
      <c r="H313" s="185"/>
      <c r="I313" s="185"/>
      <c r="J313" s="185"/>
      <c r="K313" s="185"/>
      <c r="L313" s="185"/>
      <c r="M313" s="186"/>
      <c r="N313" s="187"/>
      <c r="O313" s="188"/>
      <c r="P313" s="189"/>
      <c r="Q313" s="190"/>
      <c r="R313" s="191"/>
      <c r="S313" s="192"/>
      <c r="T313" s="193"/>
      <c r="U313" s="194"/>
      <c r="V313" s="194"/>
      <c r="W313" s="195"/>
      <c r="X313" s="196"/>
      <c r="Y313" s="108"/>
      <c r="Z313" s="109"/>
      <c r="AA313" s="109"/>
      <c r="AB313" s="109"/>
      <c r="AC313" s="109"/>
      <c r="AD313" s="110"/>
      <c r="AG313" s="65" t="s">
        <v>190</v>
      </c>
      <c r="AH313" s="114"/>
      <c r="AJ313" s="66"/>
      <c r="AK313" s="67"/>
      <c r="AL313" s="118"/>
      <c r="AM313" s="119"/>
      <c r="AN313" s="119"/>
      <c r="AO313" s="120"/>
      <c r="AP313" s="122"/>
      <c r="AQ313" s="119"/>
      <c r="AR313" s="120"/>
      <c r="AS313" s="122"/>
      <c r="AT313" s="119"/>
      <c r="AU313" s="120"/>
      <c r="AV313" s="126"/>
      <c r="AW313" s="127"/>
      <c r="AX313" s="127"/>
      <c r="AY313" s="128"/>
      <c r="AZ313" s="126"/>
      <c r="BA313" s="127"/>
      <c r="BB313" s="128"/>
      <c r="BC313" s="126"/>
      <c r="BD313" s="127"/>
      <c r="BE313" s="127"/>
      <c r="BF313" s="127"/>
      <c r="BG313" s="130"/>
      <c r="BI313" s="41"/>
      <c r="BJ313" s="41"/>
      <c r="BK313" s="41"/>
    </row>
    <row r="314" spans="2:63" ht="9.75" customHeight="1">
      <c r="B314" s="152">
        <v>7</v>
      </c>
      <c r="C314" s="154"/>
      <c r="D314" s="155"/>
      <c r="E314" s="158"/>
      <c r="F314" s="159"/>
      <c r="G314" s="159"/>
      <c r="H314" s="159"/>
      <c r="I314" s="159"/>
      <c r="J314" s="159"/>
      <c r="K314" s="159"/>
      <c r="L314" s="159"/>
      <c r="M314" s="164"/>
      <c r="N314" s="187"/>
      <c r="O314" s="188"/>
      <c r="P314" s="189"/>
      <c r="Q314" s="190"/>
      <c r="R314" s="191"/>
      <c r="S314" s="192"/>
      <c r="T314" s="166"/>
      <c r="U314" s="167"/>
      <c r="V314" s="167"/>
      <c r="W314" s="178"/>
      <c r="X314" s="180" t="s">
        <v>30</v>
      </c>
      <c r="Y314" s="108" t="str">
        <f>IF($AH$314=0,"",$AH$314)</f>
        <v/>
      </c>
      <c r="Z314" s="109"/>
      <c r="AA314" s="109"/>
      <c r="AB314" s="109"/>
      <c r="AC314" s="109"/>
      <c r="AD314" s="110"/>
      <c r="AG314" s="65" t="s">
        <v>152</v>
      </c>
      <c r="AH314" s="114">
        <f>ROUND($N$314*$T$314,0)</f>
        <v>0</v>
      </c>
      <c r="AJ314" s="66"/>
      <c r="AK314" s="67"/>
      <c r="AL314" s="115"/>
      <c r="AM314" s="116"/>
      <c r="AN314" s="116"/>
      <c r="AO314" s="117"/>
      <c r="AP314" s="121"/>
      <c r="AQ314" s="116"/>
      <c r="AR314" s="117"/>
      <c r="AS314" s="121"/>
      <c r="AT314" s="116"/>
      <c r="AU314" s="117"/>
      <c r="AV314" s="123"/>
      <c r="AW314" s="124"/>
      <c r="AX314" s="124"/>
      <c r="AY314" s="125"/>
      <c r="AZ314" s="123"/>
      <c r="BA314" s="124"/>
      <c r="BB314" s="125"/>
      <c r="BC314" s="123"/>
      <c r="BD314" s="124"/>
      <c r="BE314" s="124"/>
      <c r="BF314" s="124"/>
      <c r="BG314" s="129"/>
      <c r="BI314" s="41"/>
      <c r="BJ314" s="41"/>
      <c r="BK314" s="41"/>
    </row>
    <row r="315" spans="2:63" ht="9.75" customHeight="1">
      <c r="B315" s="152"/>
      <c r="C315" s="182"/>
      <c r="D315" s="183"/>
      <c r="E315" s="184"/>
      <c r="F315" s="185"/>
      <c r="G315" s="185"/>
      <c r="H315" s="185"/>
      <c r="I315" s="185"/>
      <c r="J315" s="185"/>
      <c r="K315" s="185"/>
      <c r="L315" s="185"/>
      <c r="M315" s="186"/>
      <c r="N315" s="187"/>
      <c r="O315" s="188"/>
      <c r="P315" s="189"/>
      <c r="Q315" s="190"/>
      <c r="R315" s="191"/>
      <c r="S315" s="192"/>
      <c r="T315" s="193"/>
      <c r="U315" s="194"/>
      <c r="V315" s="194"/>
      <c r="W315" s="195"/>
      <c r="X315" s="196"/>
      <c r="Y315" s="108"/>
      <c r="Z315" s="109"/>
      <c r="AA315" s="109"/>
      <c r="AB315" s="109"/>
      <c r="AC315" s="109"/>
      <c r="AD315" s="110"/>
      <c r="AG315" s="65" t="s">
        <v>158</v>
      </c>
      <c r="AH315" s="114"/>
      <c r="AJ315" s="66"/>
      <c r="AK315" s="67"/>
      <c r="AL315" s="118"/>
      <c r="AM315" s="119"/>
      <c r="AN315" s="119"/>
      <c r="AO315" s="120"/>
      <c r="AP315" s="122"/>
      <c r="AQ315" s="119"/>
      <c r="AR315" s="120"/>
      <c r="AS315" s="122"/>
      <c r="AT315" s="119"/>
      <c r="AU315" s="120"/>
      <c r="AV315" s="126"/>
      <c r="AW315" s="127"/>
      <c r="AX315" s="127"/>
      <c r="AY315" s="128"/>
      <c r="AZ315" s="126"/>
      <c r="BA315" s="127"/>
      <c r="BB315" s="128"/>
      <c r="BC315" s="126"/>
      <c r="BD315" s="127"/>
      <c r="BE315" s="127"/>
      <c r="BF315" s="127"/>
      <c r="BG315" s="130"/>
      <c r="BI315" s="41"/>
      <c r="BJ315" s="41"/>
      <c r="BK315" s="41"/>
    </row>
    <row r="316" spans="2:63" ht="9.75" customHeight="1">
      <c r="B316" s="152">
        <v>8</v>
      </c>
      <c r="C316" s="154"/>
      <c r="D316" s="155"/>
      <c r="E316" s="158"/>
      <c r="F316" s="159"/>
      <c r="G316" s="159"/>
      <c r="H316" s="159"/>
      <c r="I316" s="159"/>
      <c r="J316" s="159"/>
      <c r="K316" s="159"/>
      <c r="L316" s="160"/>
      <c r="M316" s="164"/>
      <c r="N316" s="166"/>
      <c r="O316" s="167"/>
      <c r="P316" s="168"/>
      <c r="Q316" s="172"/>
      <c r="R316" s="173"/>
      <c r="S316" s="174"/>
      <c r="T316" s="166"/>
      <c r="U316" s="167"/>
      <c r="V316" s="167"/>
      <c r="W316" s="178"/>
      <c r="X316" s="180" t="s">
        <v>30</v>
      </c>
      <c r="Y316" s="108" t="str">
        <f>IF($AH$316=0,"",$AH$316)</f>
        <v/>
      </c>
      <c r="Z316" s="109"/>
      <c r="AA316" s="109"/>
      <c r="AB316" s="109"/>
      <c r="AC316" s="109"/>
      <c r="AD316" s="110"/>
      <c r="AG316" s="65" t="s">
        <v>148</v>
      </c>
      <c r="AH316" s="114">
        <f>ROUND($N$316*$T$316,0)</f>
        <v>0</v>
      </c>
      <c r="AJ316" s="66"/>
      <c r="AK316" s="67"/>
      <c r="AL316" s="115"/>
      <c r="AM316" s="116"/>
      <c r="AN316" s="116"/>
      <c r="AO316" s="117"/>
      <c r="AP316" s="121"/>
      <c r="AQ316" s="116"/>
      <c r="AR316" s="117"/>
      <c r="AS316" s="121"/>
      <c r="AT316" s="116"/>
      <c r="AU316" s="117"/>
      <c r="AV316" s="123"/>
      <c r="AW316" s="124"/>
      <c r="AX316" s="124"/>
      <c r="AY316" s="125"/>
      <c r="AZ316" s="123"/>
      <c r="BA316" s="124"/>
      <c r="BB316" s="125"/>
      <c r="BC316" s="123"/>
      <c r="BD316" s="124"/>
      <c r="BE316" s="124"/>
      <c r="BF316" s="124"/>
      <c r="BG316" s="129"/>
      <c r="BI316" s="41"/>
      <c r="BJ316" s="41"/>
      <c r="BK316" s="41"/>
    </row>
    <row r="317" spans="2:63" ht="9.75" customHeight="1" thickBot="1">
      <c r="B317" s="153"/>
      <c r="C317" s="156"/>
      <c r="D317" s="157"/>
      <c r="E317" s="161"/>
      <c r="F317" s="162"/>
      <c r="G317" s="162"/>
      <c r="H317" s="162"/>
      <c r="I317" s="162"/>
      <c r="J317" s="162"/>
      <c r="K317" s="162"/>
      <c r="L317" s="163"/>
      <c r="M317" s="165"/>
      <c r="N317" s="169"/>
      <c r="O317" s="170"/>
      <c r="P317" s="171"/>
      <c r="Q317" s="175"/>
      <c r="R317" s="176"/>
      <c r="S317" s="177"/>
      <c r="T317" s="169"/>
      <c r="U317" s="170"/>
      <c r="V317" s="170"/>
      <c r="W317" s="179"/>
      <c r="X317" s="243"/>
      <c r="Y317" s="244"/>
      <c r="Z317" s="245"/>
      <c r="AA317" s="245"/>
      <c r="AB317" s="245"/>
      <c r="AC317" s="245"/>
      <c r="AD317" s="246"/>
      <c r="AG317" s="65" t="s">
        <v>149</v>
      </c>
      <c r="AH317" s="114"/>
      <c r="AJ317" s="66"/>
      <c r="AK317" s="67"/>
      <c r="AL317" s="118"/>
      <c r="AM317" s="119"/>
      <c r="AN317" s="119"/>
      <c r="AO317" s="120"/>
      <c r="AP317" s="122"/>
      <c r="AQ317" s="119"/>
      <c r="AR317" s="120"/>
      <c r="AS317" s="122"/>
      <c r="AT317" s="119"/>
      <c r="AU317" s="120"/>
      <c r="AV317" s="126"/>
      <c r="AW317" s="127"/>
      <c r="AX317" s="127"/>
      <c r="AY317" s="128"/>
      <c r="AZ317" s="126"/>
      <c r="BA317" s="127"/>
      <c r="BB317" s="128"/>
      <c r="BC317" s="126"/>
      <c r="BD317" s="127"/>
      <c r="BE317" s="127"/>
      <c r="BF317" s="127"/>
      <c r="BG317" s="130"/>
      <c r="BI317" s="41"/>
      <c r="BJ317" s="41"/>
      <c r="BK317" s="41"/>
    </row>
    <row r="318" spans="2:63" ht="6.75" customHeight="1" thickTop="1"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AG318" s="65" t="s">
        <v>141</v>
      </c>
      <c r="AL318" s="131" t="s">
        <v>81</v>
      </c>
      <c r="AM318" s="132"/>
      <c r="AN318" s="132"/>
      <c r="AO318" s="132"/>
      <c r="AP318" s="132"/>
      <c r="AQ318" s="132"/>
      <c r="AR318" s="132"/>
      <c r="AS318" s="132"/>
      <c r="AT318" s="132"/>
      <c r="AU318" s="133"/>
      <c r="AV318" s="140">
        <f>SUM(AV302:AY317)</f>
        <v>0</v>
      </c>
      <c r="AW318" s="141"/>
      <c r="AX318" s="141"/>
      <c r="AY318" s="142"/>
      <c r="AZ318" s="140">
        <f>SUM(AZ302:BB317)</f>
        <v>0</v>
      </c>
      <c r="BA318" s="141"/>
      <c r="BB318" s="142"/>
      <c r="BC318" s="140">
        <f>SUM(BC302:BG317)</f>
        <v>0</v>
      </c>
      <c r="BD318" s="141"/>
      <c r="BE318" s="141"/>
      <c r="BF318" s="141"/>
      <c r="BG318" s="149"/>
      <c r="BK318" s="32"/>
    </row>
    <row r="319" spans="2:63" ht="9.75" customHeight="1">
      <c r="B319" s="79"/>
      <c r="C319" s="89" t="s">
        <v>87</v>
      </c>
      <c r="D319" s="90"/>
      <c r="E319" s="90"/>
      <c r="F319" s="90"/>
      <c r="G319" s="90"/>
      <c r="H319" s="90"/>
      <c r="I319" s="90"/>
      <c r="J319" s="90"/>
      <c r="K319" s="91"/>
      <c r="L319" s="107" t="s">
        <v>35</v>
      </c>
      <c r="M319" s="107"/>
      <c r="N319" s="107"/>
      <c r="O319" s="107"/>
      <c r="P319" s="107"/>
      <c r="Q319" s="107"/>
      <c r="R319" s="107" t="s">
        <v>88</v>
      </c>
      <c r="S319" s="107"/>
      <c r="T319" s="107"/>
      <c r="U319" s="107"/>
      <c r="V319" s="107"/>
      <c r="W319" s="107" t="s">
        <v>36</v>
      </c>
      <c r="X319" s="107"/>
      <c r="Y319" s="107"/>
      <c r="Z319" s="107"/>
      <c r="AA319" s="107"/>
      <c r="AB319" s="107"/>
      <c r="AC319" s="107"/>
      <c r="AD319" s="107"/>
      <c r="AG319" s="65" t="s">
        <v>156</v>
      </c>
      <c r="AL319" s="134"/>
      <c r="AM319" s="135"/>
      <c r="AN319" s="135"/>
      <c r="AO319" s="135"/>
      <c r="AP319" s="135"/>
      <c r="AQ319" s="135"/>
      <c r="AR319" s="135"/>
      <c r="AS319" s="135"/>
      <c r="AT319" s="135"/>
      <c r="AU319" s="136"/>
      <c r="AV319" s="143"/>
      <c r="AW319" s="144"/>
      <c r="AX319" s="144"/>
      <c r="AY319" s="145"/>
      <c r="AZ319" s="143"/>
      <c r="BA319" s="144"/>
      <c r="BB319" s="145"/>
      <c r="BC319" s="143"/>
      <c r="BD319" s="144"/>
      <c r="BE319" s="144"/>
      <c r="BF319" s="144"/>
      <c r="BG319" s="150"/>
      <c r="BK319" s="32"/>
    </row>
    <row r="320" spans="2:63" ht="7.5" customHeight="1" thickBot="1">
      <c r="B320" s="79"/>
      <c r="C320" s="89"/>
      <c r="D320" s="90"/>
      <c r="E320" s="90"/>
      <c r="F320" s="90"/>
      <c r="G320" s="90"/>
      <c r="H320" s="90"/>
      <c r="I320" s="90"/>
      <c r="J320" s="90"/>
      <c r="K320" s="91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G320" s="65" t="s">
        <v>151</v>
      </c>
      <c r="AH320" s="65" t="s">
        <v>162</v>
      </c>
      <c r="AL320" s="137"/>
      <c r="AM320" s="138"/>
      <c r="AN320" s="138"/>
      <c r="AO320" s="138"/>
      <c r="AP320" s="138"/>
      <c r="AQ320" s="138"/>
      <c r="AR320" s="138"/>
      <c r="AS320" s="138"/>
      <c r="AT320" s="138"/>
      <c r="AU320" s="139"/>
      <c r="AV320" s="146"/>
      <c r="AW320" s="147"/>
      <c r="AX320" s="147"/>
      <c r="AY320" s="148"/>
      <c r="AZ320" s="146"/>
      <c r="BA320" s="147"/>
      <c r="BB320" s="148"/>
      <c r="BC320" s="146"/>
      <c r="BD320" s="147"/>
      <c r="BE320" s="147"/>
      <c r="BF320" s="147"/>
      <c r="BG320" s="151"/>
      <c r="BK320" s="32"/>
    </row>
    <row r="321" spans="2:63" ht="8.25" customHeight="1">
      <c r="B321" s="95">
        <v>10</v>
      </c>
      <c r="C321" s="96" t="s">
        <v>78</v>
      </c>
      <c r="D321" s="97"/>
      <c r="E321" s="97"/>
      <c r="F321" s="97"/>
      <c r="G321" s="97"/>
      <c r="H321" s="97"/>
      <c r="I321" s="97"/>
      <c r="J321" s="97"/>
      <c r="K321" s="98"/>
      <c r="L321" s="99">
        <f ca="1">SUMIF(W302:AD317,B321,Y302:AD317)</f>
        <v>0</v>
      </c>
      <c r="M321" s="99"/>
      <c r="N321" s="99"/>
      <c r="O321" s="99"/>
      <c r="P321" s="99"/>
      <c r="Q321" s="99"/>
      <c r="R321" s="100">
        <f ca="1">ROUND(L321*0.1,0)</f>
        <v>0</v>
      </c>
      <c r="S321" s="100"/>
      <c r="T321" s="100"/>
      <c r="U321" s="100"/>
      <c r="V321" s="100"/>
      <c r="W321" s="101">
        <f ca="1">SUM(L321:V323)</f>
        <v>0</v>
      </c>
      <c r="X321" s="101"/>
      <c r="Y321" s="101"/>
      <c r="Z321" s="101"/>
      <c r="AA321" s="101"/>
      <c r="AB321" s="101"/>
      <c r="AC321" s="101"/>
      <c r="AD321" s="101"/>
      <c r="AG321" s="65" t="s">
        <v>147</v>
      </c>
      <c r="BK321" s="32"/>
    </row>
    <row r="322" spans="2:63" ht="8.25" customHeight="1">
      <c r="B322" s="95"/>
      <c r="C322" s="96"/>
      <c r="D322" s="97"/>
      <c r="E322" s="97"/>
      <c r="F322" s="97"/>
      <c r="G322" s="97"/>
      <c r="H322" s="97"/>
      <c r="I322" s="97"/>
      <c r="J322" s="97"/>
      <c r="K322" s="98"/>
      <c r="L322" s="99"/>
      <c r="M322" s="99"/>
      <c r="N322" s="99"/>
      <c r="O322" s="99"/>
      <c r="P322" s="99"/>
      <c r="Q322" s="99"/>
      <c r="R322" s="100"/>
      <c r="S322" s="100"/>
      <c r="T322" s="100"/>
      <c r="U322" s="100"/>
      <c r="V322" s="100"/>
      <c r="W322" s="101"/>
      <c r="X322" s="101"/>
      <c r="Y322" s="101"/>
      <c r="Z322" s="101"/>
      <c r="AA322" s="101"/>
      <c r="AB322" s="101"/>
      <c r="AC322" s="101"/>
      <c r="AD322" s="101"/>
      <c r="AG322" s="65" t="s">
        <v>150</v>
      </c>
      <c r="BK322" s="32"/>
    </row>
    <row r="323" spans="2:63" ht="8.25" customHeight="1">
      <c r="B323" s="95"/>
      <c r="C323" s="96"/>
      <c r="D323" s="97"/>
      <c r="E323" s="97"/>
      <c r="F323" s="97"/>
      <c r="G323" s="97"/>
      <c r="H323" s="97"/>
      <c r="I323" s="97"/>
      <c r="J323" s="97"/>
      <c r="K323" s="98"/>
      <c r="L323" s="99"/>
      <c r="M323" s="99"/>
      <c r="N323" s="99"/>
      <c r="O323" s="99"/>
      <c r="P323" s="99"/>
      <c r="Q323" s="99"/>
      <c r="R323" s="100"/>
      <c r="S323" s="100"/>
      <c r="T323" s="100"/>
      <c r="U323" s="100"/>
      <c r="V323" s="100"/>
      <c r="W323" s="101"/>
      <c r="X323" s="101"/>
      <c r="Y323" s="101"/>
      <c r="Z323" s="101"/>
      <c r="AA323" s="101"/>
      <c r="AB323" s="101"/>
      <c r="AC323" s="101"/>
      <c r="AD323" s="101"/>
      <c r="AG323" s="65" t="s">
        <v>163</v>
      </c>
      <c r="AH323" s="65">
        <v>10</v>
      </c>
      <c r="BK323" s="32"/>
    </row>
    <row r="324" spans="2:63" ht="8.25" customHeight="1">
      <c r="B324" s="95">
        <v>8</v>
      </c>
      <c r="C324" s="96" t="s">
        <v>79</v>
      </c>
      <c r="D324" s="97"/>
      <c r="E324" s="97"/>
      <c r="F324" s="97"/>
      <c r="G324" s="97"/>
      <c r="H324" s="97"/>
      <c r="I324" s="97"/>
      <c r="J324" s="97"/>
      <c r="K324" s="98"/>
      <c r="L324" s="99">
        <f>SUMIF(W302:W317,B324,Y302:AD317)</f>
        <v>0</v>
      </c>
      <c r="M324" s="99"/>
      <c r="N324" s="99"/>
      <c r="O324" s="99"/>
      <c r="P324" s="99"/>
      <c r="Q324" s="99"/>
      <c r="R324" s="100">
        <f>ROUND(L324*0.08,0)</f>
        <v>0</v>
      </c>
      <c r="S324" s="100"/>
      <c r="T324" s="100"/>
      <c r="U324" s="100"/>
      <c r="V324" s="100"/>
      <c r="W324" s="101">
        <f>SUM(L324:V326)</f>
        <v>0</v>
      </c>
      <c r="X324" s="101"/>
      <c r="Y324" s="101"/>
      <c r="Z324" s="101"/>
      <c r="AA324" s="101"/>
      <c r="AB324" s="101"/>
      <c r="AC324" s="101"/>
      <c r="AD324" s="101"/>
      <c r="AG324" s="65" t="s">
        <v>164</v>
      </c>
      <c r="AH324" s="65">
        <v>8</v>
      </c>
      <c r="BK324" s="32"/>
    </row>
    <row r="325" spans="2:63" ht="8.25" customHeight="1">
      <c r="B325" s="95"/>
      <c r="C325" s="96"/>
      <c r="D325" s="97"/>
      <c r="E325" s="97"/>
      <c r="F325" s="97"/>
      <c r="G325" s="97"/>
      <c r="H325" s="97"/>
      <c r="I325" s="97"/>
      <c r="J325" s="97"/>
      <c r="K325" s="98"/>
      <c r="L325" s="99"/>
      <c r="M325" s="99"/>
      <c r="N325" s="99"/>
      <c r="O325" s="99"/>
      <c r="P325" s="99"/>
      <c r="Q325" s="99"/>
      <c r="R325" s="100"/>
      <c r="S325" s="100"/>
      <c r="T325" s="100"/>
      <c r="U325" s="100"/>
      <c r="V325" s="100"/>
      <c r="W325" s="101"/>
      <c r="X325" s="101"/>
      <c r="Y325" s="101"/>
      <c r="Z325" s="101"/>
      <c r="AA325" s="101"/>
      <c r="AB325" s="101"/>
      <c r="AC325" s="101"/>
      <c r="AD325" s="101"/>
      <c r="AG325" s="65" t="s">
        <v>191</v>
      </c>
      <c r="AH325" s="65" t="s">
        <v>161</v>
      </c>
      <c r="AQ325" s="55"/>
      <c r="BK325" s="32"/>
    </row>
    <row r="326" spans="2:63" ht="8.25" customHeight="1">
      <c r="B326" s="95"/>
      <c r="C326" s="96"/>
      <c r="D326" s="97"/>
      <c r="E326" s="97"/>
      <c r="F326" s="97"/>
      <c r="G326" s="97"/>
      <c r="H326" s="97"/>
      <c r="I326" s="97"/>
      <c r="J326" s="97"/>
      <c r="K326" s="98"/>
      <c r="L326" s="99"/>
      <c r="M326" s="99"/>
      <c r="N326" s="99"/>
      <c r="O326" s="99"/>
      <c r="P326" s="99"/>
      <c r="Q326" s="99"/>
      <c r="R326" s="100"/>
      <c r="S326" s="100"/>
      <c r="T326" s="100"/>
      <c r="U326" s="100"/>
      <c r="V326" s="100"/>
      <c r="W326" s="101"/>
      <c r="X326" s="101"/>
      <c r="Y326" s="101"/>
      <c r="Z326" s="101"/>
      <c r="AA326" s="101"/>
      <c r="AB326" s="101"/>
      <c r="AC326" s="101"/>
      <c r="AD326" s="101"/>
      <c r="AQ326" s="55"/>
      <c r="BK326" s="32"/>
    </row>
    <row r="327" spans="2:63" ht="8.25" customHeight="1">
      <c r="B327" s="102" t="s">
        <v>3</v>
      </c>
      <c r="C327" s="103" t="s">
        <v>159</v>
      </c>
      <c r="D327" s="104"/>
      <c r="E327" s="104"/>
      <c r="F327" s="104"/>
      <c r="G327" s="104"/>
      <c r="H327" s="104"/>
      <c r="I327" s="104"/>
      <c r="J327" s="104"/>
      <c r="K327" s="105"/>
      <c r="L327" s="99">
        <f ca="1">SUMIF(W302:AD317,B327,Y302:AD317)</f>
        <v>0</v>
      </c>
      <c r="M327" s="99"/>
      <c r="N327" s="99"/>
      <c r="O327" s="99"/>
      <c r="P327" s="99"/>
      <c r="Q327" s="99"/>
      <c r="R327" s="106"/>
      <c r="S327" s="106"/>
      <c r="T327" s="106"/>
      <c r="U327" s="106"/>
      <c r="V327" s="106"/>
      <c r="W327" s="101">
        <f ca="1">SUM(L327:V329)</f>
        <v>0</v>
      </c>
      <c r="X327" s="101"/>
      <c r="Y327" s="101"/>
      <c r="Z327" s="101"/>
      <c r="AA327" s="101"/>
      <c r="AB327" s="101"/>
      <c r="AC327" s="101"/>
      <c r="AD327" s="101"/>
      <c r="AH327" s="64" t="s">
        <v>159</v>
      </c>
      <c r="AQ327" s="55"/>
      <c r="BK327" s="32"/>
    </row>
    <row r="328" spans="2:63" ht="8.25" customHeight="1">
      <c r="B328" s="102"/>
      <c r="C328" s="103"/>
      <c r="D328" s="104"/>
      <c r="E328" s="104"/>
      <c r="F328" s="104"/>
      <c r="G328" s="104"/>
      <c r="H328" s="104"/>
      <c r="I328" s="104"/>
      <c r="J328" s="104"/>
      <c r="K328" s="105"/>
      <c r="L328" s="99"/>
      <c r="M328" s="99"/>
      <c r="N328" s="99"/>
      <c r="O328" s="99"/>
      <c r="P328" s="99"/>
      <c r="Q328" s="99"/>
      <c r="R328" s="106"/>
      <c r="S328" s="106"/>
      <c r="T328" s="106"/>
      <c r="U328" s="106"/>
      <c r="V328" s="106"/>
      <c r="W328" s="101"/>
      <c r="X328" s="101"/>
      <c r="Y328" s="101"/>
      <c r="Z328" s="101"/>
      <c r="AA328" s="101"/>
      <c r="AB328" s="101"/>
      <c r="AC328" s="101"/>
      <c r="AD328" s="101"/>
      <c r="AH328" s="64" t="s">
        <v>160</v>
      </c>
      <c r="AQ328" s="55"/>
      <c r="BK328" s="32"/>
    </row>
    <row r="329" spans="2:63" ht="8.25" customHeight="1">
      <c r="B329" s="102"/>
      <c r="C329" s="103"/>
      <c r="D329" s="104"/>
      <c r="E329" s="104"/>
      <c r="F329" s="104"/>
      <c r="G329" s="104"/>
      <c r="H329" s="104"/>
      <c r="I329" s="104"/>
      <c r="J329" s="104"/>
      <c r="K329" s="105"/>
      <c r="L329" s="99"/>
      <c r="M329" s="99"/>
      <c r="N329" s="99"/>
      <c r="O329" s="99"/>
      <c r="P329" s="99"/>
      <c r="Q329" s="99"/>
      <c r="R329" s="106"/>
      <c r="S329" s="106"/>
      <c r="T329" s="106"/>
      <c r="U329" s="106"/>
      <c r="V329" s="106"/>
      <c r="W329" s="101"/>
      <c r="X329" s="101"/>
      <c r="Y329" s="101"/>
      <c r="Z329" s="101"/>
      <c r="AA329" s="101"/>
      <c r="AB329" s="101"/>
      <c r="AC329" s="101"/>
      <c r="AD329" s="101"/>
      <c r="AQ329" s="55"/>
    </row>
    <row r="330" spans="2:63" ht="13.5" customHeight="1">
      <c r="H330" s="86" t="s">
        <v>119</v>
      </c>
      <c r="I330" s="86"/>
      <c r="J330" s="86"/>
      <c r="K330" s="86"/>
      <c r="L330" s="87">
        <f ca="1">SUM(L321:Q329)</f>
        <v>0</v>
      </c>
      <c r="M330" s="87"/>
      <c r="N330" s="87"/>
      <c r="O330" s="87"/>
      <c r="P330" s="87"/>
      <c r="Q330" s="87"/>
      <c r="R330" s="87">
        <f ca="1">SUM(R321:V329)</f>
        <v>0</v>
      </c>
      <c r="S330" s="87"/>
      <c r="T330" s="87"/>
      <c r="U330" s="87"/>
      <c r="V330" s="87"/>
      <c r="W330" s="88">
        <f ca="1">SUM(W321:AD329)</f>
        <v>0</v>
      </c>
      <c r="X330" s="88"/>
      <c r="Y330" s="88"/>
      <c r="Z330" s="88"/>
      <c r="AA330" s="88"/>
      <c r="AB330" s="88"/>
      <c r="AC330" s="88"/>
      <c r="AD330" s="88"/>
      <c r="AQ330" s="55"/>
    </row>
    <row r="331" spans="2:63" ht="9.75" customHeight="1">
      <c r="K331" s="6"/>
      <c r="L331" s="6"/>
      <c r="M331" s="6"/>
      <c r="N331" s="6"/>
      <c r="O331" s="6"/>
      <c r="P331" s="6"/>
      <c r="R331" s="6"/>
      <c r="S331" s="6"/>
      <c r="T331" s="6"/>
      <c r="V331" s="6"/>
      <c r="W331" s="89" t="s">
        <v>8</v>
      </c>
      <c r="X331" s="90"/>
      <c r="Y331" s="90"/>
      <c r="Z331" s="90"/>
      <c r="AA331" s="90"/>
      <c r="AB331" s="90"/>
      <c r="AC331" s="90"/>
      <c r="AD331" s="91"/>
    </row>
    <row r="332" spans="2:63" ht="6.75" customHeight="1"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89"/>
      <c r="X332" s="90"/>
      <c r="Y332" s="90"/>
      <c r="Z332" s="90"/>
      <c r="AA332" s="90"/>
      <c r="AB332" s="90"/>
      <c r="AC332" s="90"/>
      <c r="AD332" s="91"/>
    </row>
    <row r="333" spans="2:63" ht="9.75" customHeight="1">
      <c r="J333" s="7"/>
      <c r="K333" s="6"/>
      <c r="L333" s="7"/>
      <c r="M333" s="6"/>
      <c r="N333" s="7"/>
      <c r="O333" s="6"/>
      <c r="P333" s="7"/>
      <c r="Q333" s="6"/>
      <c r="R333" s="7"/>
      <c r="S333" s="6"/>
      <c r="T333" s="6"/>
      <c r="V333" s="33"/>
      <c r="W333" s="92">
        <f ca="1">SUM(W321:AD329)</f>
        <v>0</v>
      </c>
      <c r="X333" s="93"/>
      <c r="Y333" s="93"/>
      <c r="Z333" s="93"/>
      <c r="AA333" s="93"/>
      <c r="AB333" s="93"/>
      <c r="AC333" s="93"/>
      <c r="AD333" s="94"/>
    </row>
    <row r="334" spans="2:63" ht="9.75" customHeight="1">
      <c r="J334" s="6"/>
      <c r="K334" s="6"/>
      <c r="L334" s="6"/>
      <c r="M334" s="6"/>
      <c r="N334" s="6"/>
      <c r="O334" s="6"/>
      <c r="P334" s="6"/>
      <c r="R334" s="34"/>
      <c r="S334" s="34"/>
      <c r="T334" s="34"/>
      <c r="U334" s="33"/>
      <c r="V334" s="33"/>
      <c r="W334" s="92"/>
      <c r="X334" s="93"/>
      <c r="Y334" s="93"/>
      <c r="Z334" s="93"/>
      <c r="AA334" s="93"/>
      <c r="AB334" s="93"/>
      <c r="AC334" s="93"/>
      <c r="AD334" s="94"/>
      <c r="AX334" s="32"/>
    </row>
    <row r="335" spans="2:63" ht="9.75" customHeight="1">
      <c r="J335" s="6"/>
      <c r="K335" s="6"/>
      <c r="L335" s="6"/>
      <c r="M335" s="6"/>
      <c r="N335" s="6"/>
      <c r="O335" s="6"/>
      <c r="P335" s="6"/>
      <c r="Q335" s="34"/>
      <c r="R335" s="34"/>
      <c r="S335" s="34"/>
      <c r="T335" s="34"/>
      <c r="U335" s="33"/>
      <c r="V335" s="33"/>
      <c r="W335" s="92"/>
      <c r="X335" s="93"/>
      <c r="Y335" s="93"/>
      <c r="Z335" s="93"/>
      <c r="AA335" s="93"/>
      <c r="AB335" s="93"/>
      <c r="AC335" s="93"/>
      <c r="AD335" s="94"/>
      <c r="AX335" s="32"/>
    </row>
    <row r="336" spans="2:63" ht="10.5" customHeight="1">
      <c r="J336" s="6"/>
      <c r="K336" s="6"/>
      <c r="L336" s="6"/>
      <c r="M336" s="6"/>
      <c r="N336" s="6"/>
      <c r="O336" s="6"/>
      <c r="P336" s="6"/>
      <c r="Q336" s="34"/>
      <c r="R336" s="34"/>
      <c r="S336" s="34"/>
      <c r="T336" s="34"/>
      <c r="U336" s="33"/>
      <c r="V336" s="33"/>
      <c r="W336" s="50"/>
      <c r="X336" s="50"/>
      <c r="Y336" s="50"/>
      <c r="Z336" s="50"/>
      <c r="AA336" s="50"/>
      <c r="AB336" s="50"/>
      <c r="AC336" s="50"/>
      <c r="AD336" s="50"/>
      <c r="AX336" s="32"/>
    </row>
    <row r="337" spans="1:43" ht="9.75" customHeight="1">
      <c r="A337" s="79"/>
      <c r="B337" s="80" t="s">
        <v>173</v>
      </c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</row>
    <row r="338" spans="1:43" ht="9.75" customHeight="1">
      <c r="A338" s="79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</row>
    <row r="339" spans="1:43" ht="9.75" customHeight="1">
      <c r="A339" s="79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</row>
    <row r="340" spans="1:43" ht="7.5" customHeight="1">
      <c r="A340" s="79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78" t="s">
        <v>82</v>
      </c>
      <c r="X340" s="78"/>
      <c r="Y340" s="78"/>
      <c r="Z340" s="78"/>
      <c r="AA340" s="78"/>
      <c r="AB340" s="78"/>
      <c r="AC340" s="78"/>
      <c r="AD340" s="78"/>
    </row>
    <row r="341" spans="1:43" ht="9.75" customHeight="1">
      <c r="A341" s="79"/>
      <c r="B341" s="74" t="s">
        <v>57</v>
      </c>
      <c r="C341" s="75" t="s">
        <v>82</v>
      </c>
      <c r="D341" s="75"/>
      <c r="E341" s="75"/>
      <c r="F341" s="75"/>
      <c r="G341" s="75"/>
      <c r="H341" s="75"/>
      <c r="I341" s="73" t="s">
        <v>69</v>
      </c>
      <c r="J341" s="73"/>
      <c r="K341" s="81">
        <v>4</v>
      </c>
      <c r="L341" s="81"/>
      <c r="M341" s="43"/>
      <c r="N341" s="43"/>
      <c r="O341" s="43"/>
      <c r="P341" s="43"/>
      <c r="Q341" s="42"/>
      <c r="R341" s="42"/>
      <c r="T341" s="51"/>
      <c r="U341" s="51"/>
      <c r="V341" s="51"/>
      <c r="W341" s="82" t="str">
        <f>CONCATENATE($AH$5,$AH$37,$K$341)</f>
        <v>4</v>
      </c>
      <c r="X341" s="82"/>
      <c r="Y341" s="82"/>
      <c r="Z341" s="82"/>
      <c r="AA341" s="82"/>
      <c r="AB341" s="82"/>
      <c r="AC341" s="82"/>
      <c r="AD341" s="82"/>
      <c r="AH341" s="240" t="str">
        <f>MID($K$347,3,4)</f>
        <v/>
      </c>
    </row>
    <row r="342" spans="1:43" ht="9.75" customHeight="1">
      <c r="A342" s="79"/>
      <c r="B342" s="74"/>
      <c r="C342" s="75"/>
      <c r="D342" s="75"/>
      <c r="E342" s="75"/>
      <c r="F342" s="75"/>
      <c r="G342" s="75"/>
      <c r="H342" s="75"/>
      <c r="I342" s="73"/>
      <c r="J342" s="73"/>
      <c r="K342" s="81"/>
      <c r="L342" s="81"/>
      <c r="M342" s="43"/>
      <c r="N342" s="43"/>
      <c r="O342" s="43"/>
      <c r="P342" s="43"/>
      <c r="Q342" s="42"/>
      <c r="R342" s="42"/>
      <c r="T342" s="51"/>
      <c r="U342" s="51"/>
      <c r="V342" s="51"/>
      <c r="W342" s="82"/>
      <c r="X342" s="82"/>
      <c r="Y342" s="82"/>
      <c r="Z342" s="82"/>
      <c r="AA342" s="82"/>
      <c r="AB342" s="82"/>
      <c r="AC342" s="82"/>
      <c r="AD342" s="82"/>
      <c r="AH342" s="240"/>
    </row>
    <row r="343" spans="1:43" s="1015" customFormat="1" ht="10.5" customHeight="1">
      <c r="A343" s="79"/>
      <c r="B343" s="1014" t="str">
        <f>IF(K341="","※必須項目です。入力して下さい！","")</f>
        <v/>
      </c>
      <c r="C343" s="1014"/>
      <c r="D343" s="1014"/>
      <c r="E343" s="1014"/>
      <c r="F343" s="1014"/>
      <c r="G343" s="1014"/>
      <c r="H343" s="1014"/>
      <c r="I343" s="1014"/>
      <c r="J343" s="1014"/>
      <c r="K343" s="1014"/>
      <c r="L343" s="1020"/>
      <c r="M343" s="1020"/>
      <c r="N343" s="1020"/>
      <c r="O343" s="1020"/>
      <c r="P343" s="1020"/>
      <c r="Q343" s="1020"/>
      <c r="R343" s="1020"/>
      <c r="Y343" s="1018"/>
      <c r="Z343" s="1018"/>
      <c r="AE343" s="1016"/>
      <c r="AF343" s="1016"/>
      <c r="AG343" s="1016"/>
      <c r="AH343" s="1016"/>
      <c r="AI343" s="1016"/>
      <c r="AJ343" s="1016"/>
      <c r="AK343" s="1016"/>
      <c r="AL343" s="1016"/>
      <c r="AM343" s="1016"/>
      <c r="AN343" s="1016"/>
      <c r="AO343" s="1016"/>
      <c r="AP343" s="1016"/>
      <c r="AQ343" s="1016"/>
    </row>
    <row r="344" spans="1:43" ht="9.75" customHeight="1">
      <c r="A344" s="79"/>
      <c r="B344" s="74" t="s">
        <v>132</v>
      </c>
      <c r="C344" s="75" t="s">
        <v>145</v>
      </c>
      <c r="D344" s="75"/>
      <c r="E344" s="75"/>
      <c r="F344" s="75"/>
      <c r="G344" s="75"/>
      <c r="H344" s="75"/>
      <c r="I344" s="73" t="s">
        <v>69</v>
      </c>
      <c r="J344" s="73"/>
      <c r="K344" s="76"/>
      <c r="L344" s="76"/>
      <c r="M344" s="76"/>
      <c r="N344" s="76"/>
      <c r="O344" s="76"/>
      <c r="P344" s="76"/>
      <c r="W344" s="28"/>
      <c r="Y344" s="28"/>
      <c r="Z344" s="13"/>
    </row>
    <row r="345" spans="1:43" ht="9.75" customHeight="1">
      <c r="A345" s="79"/>
      <c r="B345" s="74"/>
      <c r="C345" s="75"/>
      <c r="D345" s="75"/>
      <c r="E345" s="75"/>
      <c r="F345" s="75"/>
      <c r="G345" s="75"/>
      <c r="H345" s="75"/>
      <c r="I345" s="73"/>
      <c r="J345" s="73"/>
      <c r="K345" s="76"/>
      <c r="L345" s="76"/>
      <c r="M345" s="76"/>
      <c r="N345" s="76"/>
      <c r="O345" s="76"/>
      <c r="P345" s="76"/>
      <c r="Z345" s="13"/>
    </row>
    <row r="346" spans="1:43" s="1015" customFormat="1" ht="10.5" customHeight="1">
      <c r="A346" s="79"/>
      <c r="B346" s="1014" t="str">
        <f>IF(K344="","※必須項目です。入力して下さい！","")</f>
        <v>※必須項目です。入力して下さい！</v>
      </c>
      <c r="C346" s="1014"/>
      <c r="D346" s="1014"/>
      <c r="E346" s="1014"/>
      <c r="F346" s="1014"/>
      <c r="G346" s="1014"/>
      <c r="H346" s="1014"/>
      <c r="I346" s="1014"/>
      <c r="J346" s="1014"/>
      <c r="K346" s="1014"/>
      <c r="L346" s="1014"/>
      <c r="AE346" s="1016"/>
      <c r="AF346" s="1016"/>
      <c r="AG346" s="1016"/>
      <c r="AH346" s="1016"/>
      <c r="AI346" s="1016"/>
      <c r="AJ346" s="1016"/>
      <c r="AK346" s="1016"/>
      <c r="AL346" s="1016"/>
      <c r="AM346" s="1016"/>
      <c r="AN346" s="1016"/>
      <c r="AO346" s="1016"/>
      <c r="AP346" s="1016"/>
      <c r="AQ346" s="1016"/>
    </row>
    <row r="347" spans="1:43" ht="9.75" customHeight="1">
      <c r="A347" s="79"/>
      <c r="B347" s="74" t="s">
        <v>58</v>
      </c>
      <c r="C347" s="75" t="s">
        <v>146</v>
      </c>
      <c r="D347" s="75"/>
      <c r="E347" s="75"/>
      <c r="F347" s="75"/>
      <c r="G347" s="75"/>
      <c r="H347" s="75"/>
      <c r="I347" s="73" t="s">
        <v>69</v>
      </c>
      <c r="J347" s="73"/>
      <c r="K347" s="76"/>
      <c r="L347" s="76"/>
      <c r="M347" s="76"/>
      <c r="N347" s="76"/>
      <c r="O347" s="76"/>
      <c r="P347" s="76"/>
      <c r="V347" s="29"/>
      <c r="W347" s="29"/>
      <c r="X347" s="29"/>
      <c r="Y347" s="29"/>
      <c r="Z347" s="29"/>
    </row>
    <row r="348" spans="1:43" ht="9.75" customHeight="1">
      <c r="A348" s="79"/>
      <c r="B348" s="74"/>
      <c r="C348" s="75"/>
      <c r="D348" s="75"/>
      <c r="E348" s="75"/>
      <c r="F348" s="75"/>
      <c r="G348" s="75"/>
      <c r="H348" s="75"/>
      <c r="I348" s="73"/>
      <c r="J348" s="73"/>
      <c r="K348" s="76"/>
      <c r="L348" s="76"/>
      <c r="M348" s="76"/>
      <c r="N348" s="76"/>
      <c r="O348" s="76"/>
      <c r="P348" s="76"/>
      <c r="V348" s="11"/>
      <c r="W348" s="11"/>
      <c r="X348" s="11"/>
      <c r="Y348" s="11"/>
      <c r="Z348" s="11"/>
    </row>
    <row r="349" spans="1:43" s="1015" customFormat="1" ht="10.5" customHeight="1">
      <c r="A349" s="79"/>
      <c r="B349" s="1014" t="str">
        <f>IF(K347="","※必須項目です。入力して下さい！","")</f>
        <v>※必須項目です。入力して下さい！</v>
      </c>
      <c r="C349" s="1014"/>
      <c r="D349" s="1014"/>
      <c r="E349" s="1014"/>
      <c r="F349" s="1014"/>
      <c r="G349" s="1014"/>
      <c r="H349" s="1014"/>
      <c r="I349" s="1014"/>
      <c r="J349" s="1014"/>
      <c r="K349" s="1014"/>
      <c r="L349" s="1014"/>
      <c r="AE349" s="1016"/>
      <c r="AF349" s="1016"/>
      <c r="AG349" s="1016"/>
      <c r="AH349" s="1016"/>
      <c r="AI349" s="1016"/>
      <c r="AJ349" s="1016"/>
      <c r="AK349" s="1016"/>
      <c r="AL349" s="1016"/>
      <c r="AM349" s="1016"/>
      <c r="AN349" s="1016"/>
      <c r="AO349" s="1016"/>
      <c r="AP349" s="1016"/>
      <c r="AQ349" s="1016"/>
    </row>
    <row r="350" spans="1:43" ht="9.75" customHeight="1">
      <c r="A350" s="79"/>
      <c r="B350" s="74" t="s">
        <v>59</v>
      </c>
      <c r="C350" s="75" t="s">
        <v>122</v>
      </c>
      <c r="D350" s="75"/>
      <c r="E350" s="75"/>
      <c r="F350" s="75"/>
      <c r="G350" s="75"/>
      <c r="H350" s="75"/>
      <c r="J350" s="38"/>
      <c r="K350" s="76"/>
      <c r="L350" s="76"/>
      <c r="M350" s="76"/>
      <c r="N350" s="76"/>
      <c r="O350" s="76"/>
      <c r="P350" s="76"/>
      <c r="Q350" s="241"/>
      <c r="R350" s="241"/>
      <c r="S350" s="241"/>
      <c r="V350" s="11"/>
      <c r="W350" s="11"/>
      <c r="X350" s="11"/>
      <c r="Y350" s="11"/>
      <c r="Z350" s="11"/>
    </row>
    <row r="351" spans="1:43" ht="9.75" customHeight="1">
      <c r="A351" s="79"/>
      <c r="B351" s="74"/>
      <c r="C351" s="75"/>
      <c r="D351" s="75"/>
      <c r="E351" s="75"/>
      <c r="F351" s="75"/>
      <c r="G351" s="75"/>
      <c r="H351" s="75"/>
      <c r="I351" s="38"/>
      <c r="J351" s="38"/>
      <c r="K351" s="76"/>
      <c r="L351" s="76"/>
      <c r="M351" s="76"/>
      <c r="N351" s="76"/>
      <c r="O351" s="76"/>
      <c r="P351" s="76"/>
      <c r="Q351" s="241"/>
      <c r="R351" s="241"/>
      <c r="S351" s="241"/>
    </row>
    <row r="352" spans="1:43" s="1015" customFormat="1" ht="10.5" customHeight="1">
      <c r="A352" s="79"/>
      <c r="B352" s="1017" t="str">
        <f>IF(K350="","※不明な場合は入力不要です","")</f>
        <v>※不明な場合は入力不要です</v>
      </c>
      <c r="C352" s="1017"/>
      <c r="D352" s="1017"/>
      <c r="E352" s="1017"/>
      <c r="F352" s="1017"/>
      <c r="G352" s="1017"/>
      <c r="H352" s="1017"/>
      <c r="I352" s="1017"/>
      <c r="J352" s="1017"/>
      <c r="K352" s="1017"/>
      <c r="L352" s="1017"/>
      <c r="AE352" s="1016"/>
      <c r="AF352" s="1016"/>
      <c r="AG352" s="1016"/>
      <c r="AH352" s="1016"/>
      <c r="AI352" s="1016"/>
      <c r="AJ352" s="1016"/>
      <c r="AK352" s="1016"/>
      <c r="AL352" s="1016"/>
      <c r="AM352" s="1016"/>
      <c r="AN352" s="1016"/>
      <c r="AO352" s="1016"/>
      <c r="AP352" s="1016"/>
      <c r="AQ352" s="1016"/>
    </row>
    <row r="353" spans="1:43" ht="9.75" customHeight="1">
      <c r="A353" s="79"/>
      <c r="B353" s="74" t="s">
        <v>60</v>
      </c>
      <c r="C353" s="75" t="s">
        <v>1</v>
      </c>
      <c r="D353" s="75"/>
      <c r="E353" s="75"/>
      <c r="F353" s="75"/>
      <c r="G353" s="75"/>
      <c r="H353" s="75"/>
      <c r="I353" s="73" t="s">
        <v>69</v>
      </c>
      <c r="J353" s="73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</row>
    <row r="354" spans="1:43" ht="9.75" customHeight="1">
      <c r="A354" s="79"/>
      <c r="B354" s="74"/>
      <c r="C354" s="75"/>
      <c r="D354" s="75"/>
      <c r="E354" s="75"/>
      <c r="F354" s="75"/>
      <c r="G354" s="75"/>
      <c r="H354" s="75"/>
      <c r="I354" s="73"/>
      <c r="J354" s="73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</row>
    <row r="355" spans="1:43" s="1015" customFormat="1" ht="10.5" customHeight="1">
      <c r="A355" s="79"/>
      <c r="B355" s="1014" t="str">
        <f>IF(K353="","※必須項目です。入力して下さい！","")</f>
        <v>※必須項目です。入力して下さい！</v>
      </c>
      <c r="C355" s="1014"/>
      <c r="D355" s="1014"/>
      <c r="E355" s="1014"/>
      <c r="F355" s="1014"/>
      <c r="G355" s="1014"/>
      <c r="H355" s="1014"/>
      <c r="I355" s="1014"/>
      <c r="J355" s="1014"/>
      <c r="K355" s="1014"/>
      <c r="L355" s="1014"/>
      <c r="AE355" s="1016"/>
      <c r="AF355" s="1016"/>
      <c r="AG355" s="1016"/>
      <c r="AH355" s="1016"/>
      <c r="AI355" s="1016"/>
      <c r="AJ355" s="1016"/>
      <c r="AK355" s="1016"/>
      <c r="AL355" s="1016"/>
      <c r="AM355" s="1016"/>
      <c r="AN355" s="1016"/>
      <c r="AO355" s="1016"/>
      <c r="AP355" s="1016"/>
      <c r="AQ355" s="1016"/>
    </row>
    <row r="356" spans="1:43" ht="8.25" customHeight="1">
      <c r="A356" s="79"/>
      <c r="B356" s="233" t="s">
        <v>170</v>
      </c>
      <c r="C356" s="233"/>
      <c r="D356" s="233"/>
      <c r="E356" s="233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</row>
    <row r="357" spans="1:43" ht="8.25" customHeight="1">
      <c r="A357" s="79"/>
      <c r="B357" s="233"/>
      <c r="C357" s="233"/>
      <c r="D357" s="233"/>
      <c r="E357" s="233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</row>
    <row r="358" spans="1:43" ht="8.25" customHeight="1">
      <c r="A358" s="79"/>
      <c r="B358" s="233"/>
      <c r="C358" s="233"/>
      <c r="D358" s="233"/>
      <c r="E358" s="233"/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</row>
    <row r="359" spans="1:43" ht="3.75" customHeight="1">
      <c r="A359" s="79"/>
      <c r="B359" s="242"/>
      <c r="C359" s="242"/>
      <c r="D359" s="242"/>
      <c r="E359" s="242"/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  <c r="X359" s="242"/>
    </row>
    <row r="360" spans="1:43" ht="9.75" customHeight="1">
      <c r="A360" s="79"/>
      <c r="B360" s="79" t="s">
        <v>61</v>
      </c>
      <c r="C360" s="75" t="s">
        <v>123</v>
      </c>
      <c r="D360" s="75"/>
      <c r="E360" s="75"/>
      <c r="F360" s="75"/>
      <c r="G360" s="75"/>
      <c r="H360" s="75"/>
      <c r="I360" s="73" t="s">
        <v>69</v>
      </c>
      <c r="J360" s="73"/>
      <c r="K360" s="239"/>
      <c r="L360" s="239"/>
      <c r="M360" s="239"/>
      <c r="N360" s="239"/>
      <c r="O360" s="239"/>
      <c r="P360" s="239"/>
      <c r="Q360" s="239"/>
      <c r="R360" s="52"/>
      <c r="S360" s="260" t="s">
        <v>168</v>
      </c>
      <c r="T360" s="260"/>
      <c r="U360" s="260"/>
      <c r="V360" s="260"/>
      <c r="W360" s="260"/>
      <c r="X360" s="260"/>
      <c r="Y360" s="260"/>
      <c r="Z360" s="260"/>
      <c r="AA360" s="260"/>
      <c r="AB360" s="260"/>
      <c r="AC360" s="260"/>
      <c r="AD360" s="260"/>
    </row>
    <row r="361" spans="1:43" ht="9.75" customHeight="1">
      <c r="A361" s="79"/>
      <c r="B361" s="79"/>
      <c r="C361" s="75"/>
      <c r="D361" s="75"/>
      <c r="E361" s="75"/>
      <c r="F361" s="75"/>
      <c r="G361" s="75"/>
      <c r="H361" s="75"/>
      <c r="I361" s="73"/>
      <c r="J361" s="73"/>
      <c r="K361" s="239"/>
      <c r="L361" s="239"/>
      <c r="M361" s="239"/>
      <c r="N361" s="239"/>
      <c r="O361" s="239"/>
      <c r="P361" s="239"/>
      <c r="Q361" s="239"/>
      <c r="R361" s="52"/>
      <c r="S361" s="260"/>
      <c r="T361" s="260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</row>
    <row r="362" spans="1:43" s="1015" customFormat="1" ht="10.5" customHeight="1">
      <c r="A362" s="79"/>
      <c r="B362" s="1014" t="str">
        <f>IF(K360="","※必須項目です。入力して下さい！","")</f>
        <v>※必須項目です。入力して下さい！</v>
      </c>
      <c r="C362" s="1014"/>
      <c r="D362" s="1014"/>
      <c r="E362" s="1014"/>
      <c r="F362" s="1014"/>
      <c r="G362" s="1014"/>
      <c r="H362" s="1014"/>
      <c r="I362" s="1014"/>
      <c r="J362" s="1014"/>
      <c r="K362" s="1014"/>
      <c r="L362" s="1014"/>
      <c r="M362" s="1018"/>
      <c r="N362" s="1018"/>
      <c r="O362" s="1018"/>
      <c r="P362" s="1018"/>
      <c r="Q362" s="1018"/>
      <c r="R362" s="1018"/>
      <c r="S362" s="1018"/>
      <c r="T362" s="1018"/>
      <c r="U362" s="1018"/>
      <c r="V362" s="1018"/>
      <c r="W362" s="1018"/>
      <c r="X362" s="1018"/>
      <c r="AE362" s="1016"/>
      <c r="AF362" s="1016"/>
      <c r="AG362" s="1016"/>
      <c r="AH362" s="1016"/>
      <c r="AI362" s="1016"/>
      <c r="AJ362" s="1016"/>
      <c r="AK362" s="1016"/>
      <c r="AL362" s="1016"/>
      <c r="AM362" s="1016"/>
      <c r="AN362" s="1016"/>
      <c r="AO362" s="1016"/>
      <c r="AP362" s="1016"/>
      <c r="AQ362" s="1016"/>
    </row>
    <row r="363" spans="1:43" ht="9.75" customHeight="1">
      <c r="A363" s="79"/>
      <c r="B363" s="79" t="s">
        <v>113</v>
      </c>
      <c r="C363" s="75" t="s">
        <v>44</v>
      </c>
      <c r="D363" s="75"/>
      <c r="E363" s="75"/>
      <c r="F363" s="75"/>
      <c r="G363" s="75"/>
      <c r="H363" s="75"/>
      <c r="I363" s="73" t="s">
        <v>69</v>
      </c>
      <c r="J363" s="73"/>
      <c r="K363" s="83"/>
      <c r="L363" s="83"/>
      <c r="M363" s="83"/>
      <c r="N363" s="83"/>
      <c r="O363" s="83"/>
      <c r="P363" s="83"/>
      <c r="Q363" s="83"/>
      <c r="R363" s="84" t="s">
        <v>37</v>
      </c>
      <c r="S363" s="84"/>
      <c r="T363" s="85" t="s">
        <v>117</v>
      </c>
      <c r="U363" s="85"/>
      <c r="V363" s="8"/>
    </row>
    <row r="364" spans="1:43" ht="9.75" customHeight="1">
      <c r="A364" s="79"/>
      <c r="B364" s="79"/>
      <c r="C364" s="75"/>
      <c r="D364" s="75"/>
      <c r="E364" s="75"/>
      <c r="F364" s="75"/>
      <c r="G364" s="75"/>
      <c r="H364" s="75"/>
      <c r="I364" s="73"/>
      <c r="J364" s="73"/>
      <c r="K364" s="83"/>
      <c r="L364" s="83"/>
      <c r="M364" s="83"/>
      <c r="N364" s="83"/>
      <c r="O364" s="83"/>
      <c r="P364" s="83"/>
      <c r="Q364" s="83"/>
      <c r="R364" s="84"/>
      <c r="S364" s="84"/>
      <c r="T364" s="85"/>
      <c r="U364" s="85"/>
      <c r="V364" s="8"/>
    </row>
    <row r="365" spans="1:43" s="1015" customFormat="1" ht="10.5" customHeight="1">
      <c r="A365" s="79"/>
      <c r="B365" s="1014" t="str">
        <f>IF(K363="","※必須項目です。入力して下さい！","")</f>
        <v>※必須項目です。入力して下さい！</v>
      </c>
      <c r="C365" s="1014"/>
      <c r="D365" s="1014"/>
      <c r="E365" s="1014"/>
      <c r="F365" s="1014"/>
      <c r="G365" s="1014"/>
      <c r="H365" s="1014"/>
      <c r="I365" s="1014"/>
      <c r="J365" s="1014"/>
      <c r="K365" s="1014"/>
      <c r="L365" s="1014"/>
      <c r="M365" s="1018"/>
      <c r="N365" s="1018"/>
      <c r="O365" s="1018"/>
      <c r="P365" s="1018"/>
      <c r="Q365" s="1018"/>
      <c r="R365" s="1018"/>
      <c r="S365" s="1018"/>
      <c r="T365" s="1019"/>
      <c r="U365" s="1019"/>
      <c r="V365" s="1018"/>
      <c r="W365" s="1018"/>
      <c r="X365" s="1018"/>
      <c r="AE365" s="1016"/>
      <c r="AF365" s="1016"/>
      <c r="AG365" s="1016"/>
      <c r="AH365" s="1016"/>
      <c r="AI365" s="1016"/>
      <c r="AJ365" s="1016"/>
      <c r="AK365" s="1016"/>
      <c r="AL365" s="1016"/>
      <c r="AM365" s="1016"/>
      <c r="AN365" s="1016"/>
      <c r="AO365" s="1016"/>
      <c r="AP365" s="1016"/>
      <c r="AQ365" s="1016"/>
    </row>
    <row r="366" spans="1:43" ht="9.75" customHeight="1">
      <c r="A366" s="79"/>
      <c r="B366" s="79" t="s">
        <v>62</v>
      </c>
      <c r="C366" s="75" t="s">
        <v>45</v>
      </c>
      <c r="D366" s="75"/>
      <c r="E366" s="75"/>
      <c r="F366" s="75"/>
      <c r="G366" s="75"/>
      <c r="H366" s="75"/>
      <c r="I366" s="73" t="s">
        <v>69</v>
      </c>
      <c r="J366" s="73"/>
      <c r="K366" s="83"/>
      <c r="L366" s="83"/>
      <c r="M366" s="83"/>
      <c r="N366" s="83"/>
      <c r="O366" s="83"/>
      <c r="P366" s="83"/>
      <c r="Q366" s="83"/>
      <c r="R366" s="84" t="s">
        <v>37</v>
      </c>
      <c r="S366" s="84"/>
      <c r="T366" s="85" t="s">
        <v>117</v>
      </c>
      <c r="U366" s="85"/>
      <c r="V366" s="8"/>
    </row>
    <row r="367" spans="1:43" ht="9.75" customHeight="1">
      <c r="A367" s="79"/>
      <c r="B367" s="79"/>
      <c r="C367" s="75"/>
      <c r="D367" s="75"/>
      <c r="E367" s="75"/>
      <c r="F367" s="75"/>
      <c r="G367" s="75"/>
      <c r="H367" s="75"/>
      <c r="I367" s="73"/>
      <c r="J367" s="73"/>
      <c r="K367" s="83"/>
      <c r="L367" s="83"/>
      <c r="M367" s="83"/>
      <c r="N367" s="83"/>
      <c r="O367" s="83"/>
      <c r="P367" s="83"/>
      <c r="Q367" s="83"/>
      <c r="R367" s="84"/>
      <c r="S367" s="84"/>
      <c r="T367" s="85"/>
      <c r="U367" s="85"/>
      <c r="V367" s="8"/>
    </row>
    <row r="368" spans="1:43" s="1015" customFormat="1" ht="10.5" customHeight="1">
      <c r="A368" s="79"/>
      <c r="B368" s="1014" t="str">
        <f>IF(K366="","※必須項目です。入力して下さい！","")</f>
        <v>※必須項目です。入力して下さい！</v>
      </c>
      <c r="C368" s="1014"/>
      <c r="D368" s="1014"/>
      <c r="E368" s="1014"/>
      <c r="F368" s="1014"/>
      <c r="G368" s="1014"/>
      <c r="H368" s="1014"/>
      <c r="I368" s="1014"/>
      <c r="J368" s="1014"/>
      <c r="K368" s="1014"/>
      <c r="L368" s="1014"/>
      <c r="M368" s="1018"/>
      <c r="N368" s="1018"/>
      <c r="O368" s="1018"/>
      <c r="P368" s="1018"/>
      <c r="Q368" s="1018"/>
      <c r="R368" s="1018"/>
      <c r="S368" s="1018"/>
      <c r="T368" s="1019"/>
      <c r="U368" s="1019"/>
      <c r="V368" s="1018"/>
      <c r="W368" s="1018"/>
      <c r="X368" s="1018"/>
      <c r="AE368" s="1016"/>
      <c r="AF368" s="1016"/>
      <c r="AG368" s="1016"/>
      <c r="AH368" s="1016"/>
      <c r="AI368" s="1016"/>
      <c r="AJ368" s="1016"/>
      <c r="AK368" s="1016"/>
      <c r="AL368" s="1016"/>
      <c r="AM368" s="1016"/>
      <c r="AN368" s="1016"/>
      <c r="AO368" s="1016"/>
      <c r="AP368" s="1016"/>
      <c r="AQ368" s="1016"/>
    </row>
    <row r="369" spans="1:46" ht="9.75" customHeight="1">
      <c r="A369" s="79"/>
      <c r="B369" s="79" t="s">
        <v>63</v>
      </c>
      <c r="C369" s="75" t="s">
        <v>46</v>
      </c>
      <c r="D369" s="75"/>
      <c r="E369" s="75"/>
      <c r="F369" s="75"/>
      <c r="G369" s="75"/>
      <c r="H369" s="75"/>
      <c r="I369" s="73" t="s">
        <v>69</v>
      </c>
      <c r="J369" s="73"/>
      <c r="K369" s="83"/>
      <c r="L369" s="83"/>
      <c r="M369" s="83"/>
      <c r="N369" s="83"/>
      <c r="O369" s="83"/>
      <c r="P369" s="83"/>
      <c r="Q369" s="83"/>
      <c r="R369" s="84" t="s">
        <v>37</v>
      </c>
      <c r="S369" s="84"/>
      <c r="T369" s="85" t="s">
        <v>117</v>
      </c>
      <c r="U369" s="85"/>
      <c r="V369" s="8"/>
    </row>
    <row r="370" spans="1:46" ht="9.75" customHeight="1">
      <c r="A370" s="79"/>
      <c r="B370" s="79"/>
      <c r="C370" s="75"/>
      <c r="D370" s="75"/>
      <c r="E370" s="75"/>
      <c r="F370" s="75"/>
      <c r="G370" s="75"/>
      <c r="H370" s="75"/>
      <c r="I370" s="73"/>
      <c r="J370" s="73"/>
      <c r="K370" s="83"/>
      <c r="L370" s="83"/>
      <c r="M370" s="83"/>
      <c r="N370" s="83"/>
      <c r="O370" s="83"/>
      <c r="P370" s="83"/>
      <c r="Q370" s="83"/>
      <c r="R370" s="84"/>
      <c r="S370" s="84"/>
      <c r="T370" s="85"/>
      <c r="U370" s="85"/>
      <c r="V370" s="8"/>
    </row>
    <row r="371" spans="1:46" s="1015" customFormat="1" ht="10.5" customHeight="1">
      <c r="A371" s="79"/>
      <c r="B371" s="1014" t="str">
        <f>IF(K369="","※必須項目です。入力して下さい！","")</f>
        <v>※必須項目です。入力して下さい！</v>
      </c>
      <c r="C371" s="1014"/>
      <c r="D371" s="1014"/>
      <c r="E371" s="1014"/>
      <c r="F371" s="1014"/>
      <c r="G371" s="1014"/>
      <c r="H371" s="1014"/>
      <c r="I371" s="1014"/>
      <c r="J371" s="1014"/>
      <c r="K371" s="1014"/>
      <c r="L371" s="1014"/>
      <c r="M371" s="1018"/>
      <c r="N371" s="1018"/>
      <c r="O371" s="1018"/>
      <c r="P371" s="1018"/>
      <c r="Q371" s="1018"/>
      <c r="R371" s="1018"/>
      <c r="S371" s="1018"/>
      <c r="T371" s="1019"/>
      <c r="U371" s="1019"/>
      <c r="V371" s="1018"/>
      <c r="W371" s="1018"/>
      <c r="X371" s="1018"/>
      <c r="AE371" s="1016"/>
      <c r="AF371" s="1016"/>
      <c r="AG371" s="1016"/>
      <c r="AH371" s="1016"/>
      <c r="AI371" s="1016"/>
      <c r="AJ371" s="1016"/>
      <c r="AK371" s="1016"/>
      <c r="AL371" s="1016"/>
      <c r="AM371" s="1016"/>
      <c r="AN371" s="1016"/>
      <c r="AO371" s="1016"/>
      <c r="AP371" s="1016"/>
      <c r="AQ371" s="1016"/>
    </row>
    <row r="372" spans="1:46" ht="9.75" customHeight="1">
      <c r="A372" s="79"/>
      <c r="B372" s="79" t="s">
        <v>64</v>
      </c>
      <c r="C372" s="75" t="s">
        <v>47</v>
      </c>
      <c r="D372" s="75"/>
      <c r="E372" s="75"/>
      <c r="F372" s="75"/>
      <c r="G372" s="75"/>
      <c r="H372" s="75"/>
      <c r="I372" s="73" t="s">
        <v>69</v>
      </c>
      <c r="J372" s="73"/>
      <c r="K372" s="83"/>
      <c r="L372" s="83"/>
      <c r="M372" s="83"/>
      <c r="N372" s="83"/>
      <c r="O372" s="83"/>
      <c r="P372" s="83"/>
      <c r="Q372" s="83"/>
      <c r="R372" s="84" t="s">
        <v>37</v>
      </c>
      <c r="S372" s="84"/>
      <c r="T372" s="85" t="s">
        <v>117</v>
      </c>
      <c r="U372" s="85"/>
      <c r="V372" s="8"/>
    </row>
    <row r="373" spans="1:46" ht="9.75" customHeight="1">
      <c r="A373" s="79"/>
      <c r="B373" s="79"/>
      <c r="C373" s="75"/>
      <c r="D373" s="75"/>
      <c r="E373" s="75"/>
      <c r="F373" s="75"/>
      <c r="G373" s="75"/>
      <c r="H373" s="75"/>
      <c r="I373" s="73"/>
      <c r="J373" s="73"/>
      <c r="K373" s="83"/>
      <c r="L373" s="83"/>
      <c r="M373" s="83"/>
      <c r="N373" s="83"/>
      <c r="O373" s="83"/>
      <c r="P373" s="83"/>
      <c r="Q373" s="83"/>
      <c r="R373" s="84"/>
      <c r="S373" s="84"/>
      <c r="T373" s="85"/>
      <c r="U373" s="85"/>
      <c r="V373" s="8"/>
    </row>
    <row r="374" spans="1:46" s="1015" customFormat="1" ht="10.5" customHeight="1">
      <c r="A374" s="79"/>
      <c r="B374" s="1014" t="str">
        <f>IF(K372="","※必須項目です。入力して下さい！","")</f>
        <v>※必須項目です。入力して下さい！</v>
      </c>
      <c r="C374" s="1014"/>
      <c r="D374" s="1014"/>
      <c r="E374" s="1014"/>
      <c r="F374" s="1014"/>
      <c r="G374" s="1014"/>
      <c r="H374" s="1014"/>
      <c r="I374" s="1014"/>
      <c r="J374" s="1014"/>
      <c r="K374" s="1014"/>
      <c r="L374" s="1014"/>
      <c r="M374" s="1018"/>
      <c r="N374" s="1018"/>
      <c r="O374" s="1018"/>
      <c r="P374" s="1018"/>
      <c r="Q374" s="1018"/>
      <c r="R374" s="1018"/>
      <c r="S374" s="1018"/>
      <c r="T374" s="1019"/>
      <c r="U374" s="1019"/>
      <c r="V374" s="1018"/>
      <c r="W374" s="1018"/>
      <c r="X374" s="1018"/>
      <c r="AE374" s="1016"/>
      <c r="AF374" s="1016"/>
      <c r="AG374" s="1016"/>
      <c r="AH374" s="1016"/>
      <c r="AI374" s="1016"/>
      <c r="AJ374" s="1016"/>
      <c r="AK374" s="1016"/>
      <c r="AL374" s="1016"/>
      <c r="AM374" s="1016"/>
      <c r="AN374" s="1016"/>
      <c r="AO374" s="1016"/>
      <c r="AP374" s="1016"/>
      <c r="AQ374" s="1016"/>
    </row>
    <row r="375" spans="1:46" ht="9.75" customHeight="1">
      <c r="A375" s="79"/>
      <c r="B375" s="79" t="s">
        <v>65</v>
      </c>
      <c r="C375" s="75" t="s">
        <v>48</v>
      </c>
      <c r="D375" s="75"/>
      <c r="E375" s="75"/>
      <c r="F375" s="75"/>
      <c r="G375" s="75"/>
      <c r="H375" s="75"/>
      <c r="I375" s="73" t="s">
        <v>69</v>
      </c>
      <c r="J375" s="73"/>
      <c r="K375" s="238" t="str">
        <f>IF(K360="","",K363-(K369+K372))</f>
        <v/>
      </c>
      <c r="L375" s="238"/>
      <c r="M375" s="238"/>
      <c r="N375" s="238"/>
      <c r="O375" s="238"/>
      <c r="P375" s="238"/>
      <c r="Q375" s="238"/>
      <c r="R375" s="84" t="s">
        <v>37</v>
      </c>
      <c r="S375" s="84"/>
      <c r="T375" s="85" t="s">
        <v>117</v>
      </c>
      <c r="U375" s="85"/>
      <c r="V375" s="8"/>
    </row>
    <row r="376" spans="1:46" ht="9.75" customHeight="1">
      <c r="A376" s="79"/>
      <c r="B376" s="79"/>
      <c r="C376" s="75"/>
      <c r="D376" s="75"/>
      <c r="E376" s="75"/>
      <c r="F376" s="75"/>
      <c r="G376" s="75"/>
      <c r="H376" s="75"/>
      <c r="I376" s="73"/>
      <c r="J376" s="73"/>
      <c r="K376" s="238"/>
      <c r="L376" s="238"/>
      <c r="M376" s="238"/>
      <c r="N376" s="238"/>
      <c r="O376" s="238"/>
      <c r="P376" s="238"/>
      <c r="Q376" s="238"/>
      <c r="R376" s="84"/>
      <c r="S376" s="84"/>
      <c r="T376" s="85"/>
      <c r="U376" s="85"/>
      <c r="V376" s="8"/>
    </row>
    <row r="377" spans="1:46" s="1015" customFormat="1" ht="10.5" customHeight="1">
      <c r="A377" s="79"/>
      <c r="B377" s="1014" t="str">
        <f>IF(K375="","※必須項目です。入力して下さい！","")</f>
        <v>※必須項目です。入力して下さい！</v>
      </c>
      <c r="C377" s="1014"/>
      <c r="D377" s="1014"/>
      <c r="E377" s="1014"/>
      <c r="F377" s="1014"/>
      <c r="G377" s="1014"/>
      <c r="H377" s="1014"/>
      <c r="I377" s="1014"/>
      <c r="J377" s="1014"/>
      <c r="K377" s="1014"/>
      <c r="L377" s="1014"/>
      <c r="AE377" s="1016"/>
      <c r="AF377" s="1016"/>
      <c r="AG377" s="1016"/>
      <c r="AH377" s="1016"/>
      <c r="AI377" s="1016"/>
      <c r="AJ377" s="1016"/>
      <c r="AK377" s="1016"/>
      <c r="AL377" s="1016"/>
      <c r="AM377" s="1016"/>
      <c r="AN377" s="1016"/>
      <c r="AO377" s="1016"/>
      <c r="AP377" s="1016"/>
      <c r="AQ377" s="1016"/>
    </row>
    <row r="378" spans="1:46" ht="9.75" customHeight="1">
      <c r="A378" s="79"/>
      <c r="B378" s="79" t="s">
        <v>66</v>
      </c>
      <c r="C378" s="75" t="s">
        <v>15</v>
      </c>
      <c r="D378" s="75"/>
      <c r="E378" s="75"/>
      <c r="F378" s="75"/>
      <c r="G378" s="75"/>
      <c r="H378" s="75"/>
      <c r="I378" s="73" t="s">
        <v>69</v>
      </c>
      <c r="J378" s="73"/>
      <c r="K378" s="239"/>
      <c r="L378" s="239"/>
      <c r="M378" s="239"/>
      <c r="N378" s="239"/>
      <c r="O378" s="239"/>
      <c r="P378" s="239"/>
      <c r="Q378" s="239"/>
      <c r="R378" s="79" t="s">
        <v>30</v>
      </c>
      <c r="S378" s="79"/>
    </row>
    <row r="379" spans="1:46" ht="9.75" customHeight="1">
      <c r="A379" s="79"/>
      <c r="B379" s="79"/>
      <c r="C379" s="75"/>
      <c r="D379" s="75"/>
      <c r="E379" s="75"/>
      <c r="F379" s="75"/>
      <c r="G379" s="75"/>
      <c r="H379" s="75"/>
      <c r="I379" s="73"/>
      <c r="J379" s="73"/>
      <c r="K379" s="239"/>
      <c r="L379" s="239"/>
      <c r="M379" s="239"/>
      <c r="N379" s="239"/>
      <c r="O379" s="239"/>
      <c r="P379" s="239"/>
      <c r="Q379" s="239"/>
      <c r="R379" s="79"/>
      <c r="S379" s="79"/>
    </row>
    <row r="380" spans="1:46" s="1015" customFormat="1" ht="10.5" customHeight="1">
      <c r="B380" s="1014" t="str">
        <f>IF(K378="","※必須項目です。入力して下さい！","")</f>
        <v>※必須項目です。入力して下さい！</v>
      </c>
      <c r="C380" s="1014"/>
      <c r="D380" s="1014"/>
      <c r="E380" s="1014"/>
      <c r="F380" s="1014"/>
      <c r="G380" s="1014"/>
      <c r="H380" s="1014"/>
      <c r="I380" s="1014"/>
      <c r="J380" s="1014"/>
      <c r="K380" s="1014"/>
      <c r="L380" s="1014"/>
      <c r="AE380" s="1016"/>
      <c r="AF380" s="1016"/>
      <c r="AG380" s="1016"/>
      <c r="AH380" s="1016"/>
      <c r="AI380" s="1016"/>
      <c r="AJ380" s="1016"/>
      <c r="AK380" s="1016"/>
      <c r="AL380" s="1016"/>
      <c r="AM380" s="1016"/>
      <c r="AN380" s="1016"/>
      <c r="AO380" s="1016"/>
      <c r="AP380" s="1016"/>
      <c r="AQ380" s="1016"/>
    </row>
    <row r="381" spans="1:46" ht="6" customHeight="1">
      <c r="A381" s="11"/>
      <c r="B381" s="14"/>
      <c r="C381" s="14"/>
      <c r="D381" s="14"/>
      <c r="E381" s="14"/>
      <c r="F381" s="14"/>
      <c r="G381" s="14"/>
      <c r="H381" s="14"/>
      <c r="I381" s="11"/>
      <c r="J381" s="11"/>
      <c r="K381" s="30"/>
      <c r="L381" s="30"/>
      <c r="M381" s="30"/>
      <c r="N381" s="30"/>
      <c r="O381" s="30"/>
      <c r="P381" s="30"/>
      <c r="Q381" s="30"/>
      <c r="R381" s="11"/>
      <c r="S381" s="11"/>
    </row>
    <row r="382" spans="1:46" ht="8.25" customHeight="1">
      <c r="B382" s="233" t="s">
        <v>118</v>
      </c>
      <c r="C382" s="233"/>
      <c r="D382" s="233"/>
      <c r="E382" s="233"/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  <c r="AA382" s="233"/>
      <c r="AB382" s="233"/>
      <c r="AC382" s="233"/>
      <c r="AD382" s="233"/>
    </row>
    <row r="383" spans="1:46" ht="8.25" customHeight="1">
      <c r="B383" s="233"/>
      <c r="C383" s="233"/>
      <c r="D383" s="233"/>
      <c r="E383" s="233"/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  <c r="AD383" s="233"/>
    </row>
    <row r="384" spans="1:46" ht="8.25" customHeight="1">
      <c r="B384" s="233"/>
      <c r="C384" s="233"/>
      <c r="D384" s="233"/>
      <c r="E384" s="233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33"/>
      <c r="Z384" s="233"/>
      <c r="AA384" s="233"/>
      <c r="AB384" s="233"/>
      <c r="AC384" s="233"/>
      <c r="AD384" s="233"/>
      <c r="AL384" s="234" t="s">
        <v>131</v>
      </c>
      <c r="AM384" s="234"/>
      <c r="AN384" s="234"/>
      <c r="AO384" s="234"/>
      <c r="AP384" s="234"/>
      <c r="AQ384" s="234"/>
      <c r="AR384" s="234"/>
      <c r="AS384" s="234"/>
      <c r="AT384" s="234"/>
    </row>
    <row r="385" spans="2:63" ht="3" customHeight="1"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L385" s="234"/>
      <c r="AM385" s="234"/>
      <c r="AN385" s="234"/>
      <c r="AO385" s="234"/>
      <c r="AP385" s="234"/>
      <c r="AQ385" s="234"/>
      <c r="AR385" s="234"/>
      <c r="AS385" s="234"/>
      <c r="AT385" s="234"/>
    </row>
    <row r="386" spans="2:63" ht="13.5" customHeight="1" thickBot="1">
      <c r="B386" s="31"/>
      <c r="C386" s="236" t="s">
        <v>67</v>
      </c>
      <c r="D386" s="236"/>
      <c r="E386" s="237" t="s">
        <v>133</v>
      </c>
      <c r="F386" s="237"/>
      <c r="G386" s="237"/>
      <c r="H386" s="237"/>
      <c r="I386" s="237"/>
      <c r="J386" s="237"/>
      <c r="K386" s="237"/>
      <c r="L386" s="237"/>
      <c r="M386" s="40" t="s">
        <v>134</v>
      </c>
      <c r="N386" s="236" t="s">
        <v>125</v>
      </c>
      <c r="O386" s="236"/>
      <c r="P386" s="236"/>
      <c r="Q386" s="236" t="s">
        <v>70</v>
      </c>
      <c r="R386" s="236"/>
      <c r="S386" s="236"/>
      <c r="T386" s="236" t="s">
        <v>71</v>
      </c>
      <c r="U386" s="236"/>
      <c r="V386" s="236"/>
      <c r="W386" s="236" t="s">
        <v>72</v>
      </c>
      <c r="X386" s="236"/>
      <c r="Y386" s="236" t="s">
        <v>73</v>
      </c>
      <c r="Z386" s="236"/>
      <c r="AA386" s="236"/>
      <c r="AB386" s="236"/>
      <c r="AC386" s="236"/>
      <c r="AD386" s="236"/>
      <c r="AL386" s="234"/>
      <c r="AM386" s="234"/>
      <c r="AN386" s="234"/>
      <c r="AO386" s="234"/>
      <c r="AP386" s="234"/>
      <c r="AQ386" s="234"/>
      <c r="AR386" s="234"/>
      <c r="AS386" s="234"/>
      <c r="AT386" s="234"/>
    </row>
    <row r="387" spans="2:63" ht="7.5" hidden="1" customHeight="1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L387" s="235"/>
      <c r="AM387" s="235"/>
      <c r="AN387" s="235"/>
      <c r="AO387" s="235"/>
      <c r="AP387" s="235"/>
      <c r="AQ387" s="235"/>
      <c r="AR387" s="235"/>
      <c r="AS387" s="235"/>
      <c r="AT387" s="235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</row>
    <row r="388" spans="2:63" ht="9.75" customHeight="1" thickTop="1">
      <c r="B388" s="215"/>
      <c r="C388" s="217" t="s">
        <v>16</v>
      </c>
      <c r="D388" s="218"/>
      <c r="E388" s="221" t="s">
        <v>124</v>
      </c>
      <c r="F388" s="222"/>
      <c r="G388" s="222"/>
      <c r="H388" s="222"/>
      <c r="I388" s="222"/>
      <c r="J388" s="222"/>
      <c r="K388" s="222"/>
      <c r="L388" s="222"/>
      <c r="M388" s="218"/>
      <c r="N388" s="221" t="s">
        <v>17</v>
      </c>
      <c r="O388" s="222"/>
      <c r="P388" s="218"/>
      <c r="Q388" s="221" t="s">
        <v>18</v>
      </c>
      <c r="R388" s="222"/>
      <c r="S388" s="218"/>
      <c r="T388" s="221" t="s">
        <v>19</v>
      </c>
      <c r="U388" s="222"/>
      <c r="V388" s="222"/>
      <c r="W388" s="221" t="s">
        <v>20</v>
      </c>
      <c r="X388" s="218"/>
      <c r="Y388" s="221" t="s">
        <v>21</v>
      </c>
      <c r="Z388" s="222"/>
      <c r="AA388" s="222"/>
      <c r="AB388" s="222"/>
      <c r="AC388" s="222"/>
      <c r="AD388" s="225"/>
      <c r="AL388" s="227" t="s">
        <v>32</v>
      </c>
      <c r="AM388" s="228"/>
      <c r="AN388" s="228"/>
      <c r="AO388" s="229"/>
      <c r="AP388" s="201" t="s">
        <v>33</v>
      </c>
      <c r="AQ388" s="202"/>
      <c r="AR388" s="203"/>
      <c r="AS388" s="201" t="s">
        <v>34</v>
      </c>
      <c r="AT388" s="202"/>
      <c r="AU388" s="202"/>
      <c r="AV388" s="207" t="s">
        <v>21</v>
      </c>
      <c r="AW388" s="208"/>
      <c r="AX388" s="208"/>
      <c r="AY388" s="209"/>
      <c r="AZ388" s="207" t="s">
        <v>22</v>
      </c>
      <c r="BA388" s="208"/>
      <c r="BB388" s="209"/>
      <c r="BC388" s="208" t="s">
        <v>23</v>
      </c>
      <c r="BD388" s="208"/>
      <c r="BE388" s="208"/>
      <c r="BF388" s="208"/>
      <c r="BG388" s="213"/>
    </row>
    <row r="389" spans="2:63" ht="9.75" customHeight="1">
      <c r="B389" s="216"/>
      <c r="C389" s="219"/>
      <c r="D389" s="220"/>
      <c r="E389" s="223"/>
      <c r="F389" s="224"/>
      <c r="G389" s="224"/>
      <c r="H389" s="224"/>
      <c r="I389" s="224"/>
      <c r="J389" s="224"/>
      <c r="K389" s="224"/>
      <c r="L389" s="224"/>
      <c r="M389" s="220"/>
      <c r="N389" s="223"/>
      <c r="O389" s="224"/>
      <c r="P389" s="220"/>
      <c r="Q389" s="223"/>
      <c r="R389" s="224"/>
      <c r="S389" s="220"/>
      <c r="T389" s="223"/>
      <c r="U389" s="224"/>
      <c r="V389" s="224"/>
      <c r="W389" s="223"/>
      <c r="X389" s="220"/>
      <c r="Y389" s="223"/>
      <c r="Z389" s="224"/>
      <c r="AA389" s="224"/>
      <c r="AB389" s="224"/>
      <c r="AC389" s="224"/>
      <c r="AD389" s="226"/>
      <c r="AL389" s="230"/>
      <c r="AM389" s="231"/>
      <c r="AN389" s="231"/>
      <c r="AO389" s="232"/>
      <c r="AP389" s="204"/>
      <c r="AQ389" s="205"/>
      <c r="AR389" s="206"/>
      <c r="AS389" s="204"/>
      <c r="AT389" s="205"/>
      <c r="AU389" s="205"/>
      <c r="AV389" s="210"/>
      <c r="AW389" s="211"/>
      <c r="AX389" s="211"/>
      <c r="AY389" s="212"/>
      <c r="AZ389" s="210"/>
      <c r="BA389" s="211"/>
      <c r="BB389" s="212"/>
      <c r="BC389" s="211"/>
      <c r="BD389" s="211"/>
      <c r="BE389" s="211"/>
      <c r="BF389" s="211"/>
      <c r="BG389" s="214"/>
    </row>
    <row r="390" spans="2:63" ht="9.75" customHeight="1">
      <c r="B390" s="152">
        <v>1</v>
      </c>
      <c r="C390" s="154"/>
      <c r="D390" s="155"/>
      <c r="E390" s="158"/>
      <c r="F390" s="159"/>
      <c r="G390" s="159"/>
      <c r="H390" s="159"/>
      <c r="I390" s="159"/>
      <c r="J390" s="159"/>
      <c r="K390" s="159"/>
      <c r="L390" s="159"/>
      <c r="M390" s="164"/>
      <c r="N390" s="187"/>
      <c r="O390" s="188"/>
      <c r="P390" s="189"/>
      <c r="Q390" s="190"/>
      <c r="R390" s="191"/>
      <c r="S390" s="192"/>
      <c r="T390" s="166"/>
      <c r="U390" s="167"/>
      <c r="V390" s="167"/>
      <c r="W390" s="178"/>
      <c r="X390" s="180" t="s">
        <v>30</v>
      </c>
      <c r="Y390" s="108" t="str">
        <f>IF($AH$390=0,"",$AH$390)</f>
        <v/>
      </c>
      <c r="Z390" s="109"/>
      <c r="AA390" s="109"/>
      <c r="AB390" s="109"/>
      <c r="AC390" s="109"/>
      <c r="AD390" s="110"/>
      <c r="AG390" s="65" t="s">
        <v>139</v>
      </c>
      <c r="AH390" s="114">
        <f>ROUND($N$390*$T$390,0)</f>
        <v>0</v>
      </c>
      <c r="AJ390" s="66"/>
      <c r="AK390" s="67"/>
      <c r="AL390" s="115"/>
      <c r="AM390" s="116"/>
      <c r="AN390" s="116"/>
      <c r="AO390" s="117"/>
      <c r="AP390" s="121"/>
      <c r="AQ390" s="116"/>
      <c r="AR390" s="117"/>
      <c r="AS390" s="121"/>
      <c r="AT390" s="116"/>
      <c r="AU390" s="117"/>
      <c r="AV390" s="123"/>
      <c r="AW390" s="124"/>
      <c r="AX390" s="124"/>
      <c r="AY390" s="125"/>
      <c r="AZ390" s="123"/>
      <c r="BA390" s="124"/>
      <c r="BB390" s="125"/>
      <c r="BC390" s="123"/>
      <c r="BD390" s="124"/>
      <c r="BE390" s="124"/>
      <c r="BF390" s="124"/>
      <c r="BG390" s="129"/>
      <c r="BI390" s="41"/>
      <c r="BJ390" s="41"/>
      <c r="BK390" s="41"/>
    </row>
    <row r="391" spans="2:63" ht="9.75" customHeight="1">
      <c r="B391" s="152"/>
      <c r="C391" s="182"/>
      <c r="D391" s="183"/>
      <c r="E391" s="184"/>
      <c r="F391" s="185"/>
      <c r="G391" s="185"/>
      <c r="H391" s="185"/>
      <c r="I391" s="185"/>
      <c r="J391" s="185"/>
      <c r="K391" s="185"/>
      <c r="L391" s="185"/>
      <c r="M391" s="186"/>
      <c r="N391" s="187"/>
      <c r="O391" s="188"/>
      <c r="P391" s="189"/>
      <c r="Q391" s="190"/>
      <c r="R391" s="191"/>
      <c r="S391" s="192"/>
      <c r="T391" s="193"/>
      <c r="U391" s="194"/>
      <c r="V391" s="194"/>
      <c r="W391" s="195"/>
      <c r="X391" s="196"/>
      <c r="Y391" s="108"/>
      <c r="Z391" s="109"/>
      <c r="AA391" s="109"/>
      <c r="AB391" s="109"/>
      <c r="AC391" s="109"/>
      <c r="AD391" s="110"/>
      <c r="AG391" s="65" t="s">
        <v>144</v>
      </c>
      <c r="AH391" s="114"/>
      <c r="AJ391" s="66"/>
      <c r="AK391" s="67"/>
      <c r="AL391" s="118"/>
      <c r="AM391" s="119"/>
      <c r="AN391" s="119"/>
      <c r="AO391" s="120"/>
      <c r="AP391" s="122"/>
      <c r="AQ391" s="119"/>
      <c r="AR391" s="120"/>
      <c r="AS391" s="122"/>
      <c r="AT391" s="119"/>
      <c r="AU391" s="120"/>
      <c r="AV391" s="126"/>
      <c r="AW391" s="127"/>
      <c r="AX391" s="127"/>
      <c r="AY391" s="128"/>
      <c r="AZ391" s="126"/>
      <c r="BA391" s="127"/>
      <c r="BB391" s="128"/>
      <c r="BC391" s="126"/>
      <c r="BD391" s="127"/>
      <c r="BE391" s="127"/>
      <c r="BF391" s="127"/>
      <c r="BG391" s="130"/>
      <c r="BI391" s="41"/>
      <c r="BJ391" s="41"/>
      <c r="BK391" s="41"/>
    </row>
    <row r="392" spans="2:63" ht="9.75" customHeight="1">
      <c r="B392" s="152">
        <v>2</v>
      </c>
      <c r="C392" s="154"/>
      <c r="D392" s="155"/>
      <c r="E392" s="158"/>
      <c r="F392" s="159"/>
      <c r="G392" s="159"/>
      <c r="H392" s="159"/>
      <c r="I392" s="159"/>
      <c r="J392" s="159"/>
      <c r="K392" s="159"/>
      <c r="L392" s="159"/>
      <c r="M392" s="164"/>
      <c r="N392" s="187"/>
      <c r="O392" s="188"/>
      <c r="P392" s="189"/>
      <c r="Q392" s="190"/>
      <c r="R392" s="191"/>
      <c r="S392" s="192"/>
      <c r="T392" s="166"/>
      <c r="U392" s="167"/>
      <c r="V392" s="167"/>
      <c r="W392" s="178"/>
      <c r="X392" s="180" t="s">
        <v>30</v>
      </c>
      <c r="Y392" s="108" t="str">
        <f>IF($AH$392=0,"",$AH$392)</f>
        <v/>
      </c>
      <c r="Z392" s="109"/>
      <c r="AA392" s="109"/>
      <c r="AB392" s="109"/>
      <c r="AC392" s="109"/>
      <c r="AD392" s="110"/>
      <c r="AG392" s="65" t="s">
        <v>153</v>
      </c>
      <c r="AH392" s="114">
        <f>ROUND($N$392*$T$392,0)</f>
        <v>0</v>
      </c>
      <c r="AJ392" s="66"/>
      <c r="AK392" s="67"/>
      <c r="AL392" s="115"/>
      <c r="AM392" s="116"/>
      <c r="AN392" s="116"/>
      <c r="AO392" s="117"/>
      <c r="AP392" s="121"/>
      <c r="AQ392" s="116"/>
      <c r="AR392" s="117"/>
      <c r="AS392" s="121"/>
      <c r="AT392" s="116"/>
      <c r="AU392" s="117"/>
      <c r="AV392" s="123"/>
      <c r="AW392" s="124"/>
      <c r="AX392" s="124"/>
      <c r="AY392" s="125"/>
      <c r="AZ392" s="123"/>
      <c r="BA392" s="124"/>
      <c r="BB392" s="125"/>
      <c r="BC392" s="123"/>
      <c r="BD392" s="124"/>
      <c r="BE392" s="124"/>
      <c r="BF392" s="124"/>
      <c r="BG392" s="129"/>
      <c r="BI392" s="41"/>
      <c r="BJ392" s="41"/>
      <c r="BK392" s="41"/>
    </row>
    <row r="393" spans="2:63" ht="9.75" customHeight="1">
      <c r="B393" s="152"/>
      <c r="C393" s="182"/>
      <c r="D393" s="183"/>
      <c r="E393" s="184"/>
      <c r="F393" s="185"/>
      <c r="G393" s="185"/>
      <c r="H393" s="185"/>
      <c r="I393" s="185"/>
      <c r="J393" s="185"/>
      <c r="K393" s="185"/>
      <c r="L393" s="185"/>
      <c r="M393" s="186"/>
      <c r="N393" s="187"/>
      <c r="O393" s="188"/>
      <c r="P393" s="189"/>
      <c r="Q393" s="190"/>
      <c r="R393" s="191"/>
      <c r="S393" s="192"/>
      <c r="T393" s="193"/>
      <c r="U393" s="194"/>
      <c r="V393" s="194"/>
      <c r="W393" s="195"/>
      <c r="X393" s="196"/>
      <c r="Y393" s="108"/>
      <c r="Z393" s="109"/>
      <c r="AA393" s="109"/>
      <c r="AB393" s="109"/>
      <c r="AC393" s="109"/>
      <c r="AD393" s="110"/>
      <c r="AG393" s="65" t="s">
        <v>154</v>
      </c>
      <c r="AH393" s="114"/>
      <c r="AJ393" s="66"/>
      <c r="AK393" s="67"/>
      <c r="AL393" s="118"/>
      <c r="AM393" s="119"/>
      <c r="AN393" s="119"/>
      <c r="AO393" s="120"/>
      <c r="AP393" s="122"/>
      <c r="AQ393" s="119"/>
      <c r="AR393" s="120"/>
      <c r="AS393" s="122"/>
      <c r="AT393" s="119"/>
      <c r="AU393" s="120"/>
      <c r="AV393" s="126"/>
      <c r="AW393" s="127"/>
      <c r="AX393" s="127"/>
      <c r="AY393" s="128"/>
      <c r="AZ393" s="126"/>
      <c r="BA393" s="127"/>
      <c r="BB393" s="128"/>
      <c r="BC393" s="126"/>
      <c r="BD393" s="127"/>
      <c r="BE393" s="127"/>
      <c r="BF393" s="127"/>
      <c r="BG393" s="130"/>
      <c r="BI393" s="41"/>
      <c r="BJ393" s="41"/>
      <c r="BK393" s="41"/>
    </row>
    <row r="394" spans="2:63" ht="9.75" customHeight="1">
      <c r="B394" s="152">
        <v>3</v>
      </c>
      <c r="C394" s="154"/>
      <c r="D394" s="155"/>
      <c r="E394" s="158"/>
      <c r="F394" s="159"/>
      <c r="G394" s="159"/>
      <c r="H394" s="159"/>
      <c r="I394" s="159"/>
      <c r="J394" s="159"/>
      <c r="K394" s="159"/>
      <c r="L394" s="159"/>
      <c r="M394" s="164"/>
      <c r="N394" s="187"/>
      <c r="O394" s="188"/>
      <c r="P394" s="189"/>
      <c r="Q394" s="190"/>
      <c r="R394" s="191"/>
      <c r="S394" s="192"/>
      <c r="T394" s="166"/>
      <c r="U394" s="167"/>
      <c r="V394" s="167"/>
      <c r="W394" s="178"/>
      <c r="X394" s="180" t="s">
        <v>30</v>
      </c>
      <c r="Y394" s="108" t="str">
        <f>IF($AH$394=0,"",$AH$394)</f>
        <v/>
      </c>
      <c r="Z394" s="109"/>
      <c r="AA394" s="109"/>
      <c r="AB394" s="109"/>
      <c r="AC394" s="109"/>
      <c r="AD394" s="110"/>
      <c r="AG394" s="65" t="s">
        <v>7</v>
      </c>
      <c r="AH394" s="114">
        <f>ROUND($N$394*$T$394,0)</f>
        <v>0</v>
      </c>
      <c r="AJ394" s="66"/>
      <c r="AK394" s="67"/>
      <c r="AL394" s="115"/>
      <c r="AM394" s="116"/>
      <c r="AN394" s="116"/>
      <c r="AO394" s="117"/>
      <c r="AP394" s="121"/>
      <c r="AQ394" s="116"/>
      <c r="AR394" s="117"/>
      <c r="AS394" s="121"/>
      <c r="AT394" s="116"/>
      <c r="AU394" s="117"/>
      <c r="AV394" s="123"/>
      <c r="AW394" s="124"/>
      <c r="AX394" s="124"/>
      <c r="AY394" s="125"/>
      <c r="AZ394" s="123"/>
      <c r="BA394" s="124"/>
      <c r="BB394" s="125"/>
      <c r="BC394" s="123"/>
      <c r="BD394" s="124"/>
      <c r="BE394" s="124"/>
      <c r="BF394" s="124"/>
      <c r="BG394" s="129"/>
      <c r="BI394" s="41"/>
      <c r="BJ394" s="41"/>
      <c r="BK394" s="41"/>
    </row>
    <row r="395" spans="2:63" ht="9.75" customHeight="1">
      <c r="B395" s="152"/>
      <c r="C395" s="182"/>
      <c r="D395" s="183"/>
      <c r="E395" s="184"/>
      <c r="F395" s="185"/>
      <c r="G395" s="185"/>
      <c r="H395" s="185"/>
      <c r="I395" s="185"/>
      <c r="J395" s="185"/>
      <c r="K395" s="185"/>
      <c r="L395" s="185"/>
      <c r="M395" s="186"/>
      <c r="N395" s="187"/>
      <c r="O395" s="188"/>
      <c r="P395" s="189"/>
      <c r="Q395" s="190"/>
      <c r="R395" s="191"/>
      <c r="S395" s="192"/>
      <c r="T395" s="193"/>
      <c r="U395" s="194"/>
      <c r="V395" s="194"/>
      <c r="W395" s="195"/>
      <c r="X395" s="196"/>
      <c r="Y395" s="108"/>
      <c r="Z395" s="109"/>
      <c r="AA395" s="109"/>
      <c r="AB395" s="109"/>
      <c r="AC395" s="109"/>
      <c r="AD395" s="110"/>
      <c r="AG395" s="65" t="s">
        <v>178</v>
      </c>
      <c r="AH395" s="114"/>
      <c r="AJ395" s="66"/>
      <c r="AK395" s="67"/>
      <c r="AL395" s="118"/>
      <c r="AM395" s="119"/>
      <c r="AN395" s="119"/>
      <c r="AO395" s="120"/>
      <c r="AP395" s="122"/>
      <c r="AQ395" s="119"/>
      <c r="AR395" s="120"/>
      <c r="AS395" s="122"/>
      <c r="AT395" s="119"/>
      <c r="AU395" s="120"/>
      <c r="AV395" s="126"/>
      <c r="AW395" s="127"/>
      <c r="AX395" s="127"/>
      <c r="AY395" s="128"/>
      <c r="AZ395" s="126"/>
      <c r="BA395" s="127"/>
      <c r="BB395" s="128"/>
      <c r="BC395" s="126"/>
      <c r="BD395" s="127"/>
      <c r="BE395" s="127"/>
      <c r="BF395" s="127"/>
      <c r="BG395" s="130"/>
      <c r="BI395" s="41"/>
      <c r="BJ395" s="41"/>
      <c r="BK395" s="41"/>
    </row>
    <row r="396" spans="2:63" ht="9.75" customHeight="1">
      <c r="B396" s="152">
        <v>4</v>
      </c>
      <c r="C396" s="154"/>
      <c r="D396" s="155"/>
      <c r="E396" s="158"/>
      <c r="F396" s="159"/>
      <c r="G396" s="159"/>
      <c r="H396" s="159"/>
      <c r="I396" s="159"/>
      <c r="J396" s="159"/>
      <c r="K396" s="159"/>
      <c r="L396" s="159"/>
      <c r="M396" s="164"/>
      <c r="N396" s="187"/>
      <c r="O396" s="188"/>
      <c r="P396" s="189"/>
      <c r="Q396" s="190"/>
      <c r="R396" s="191"/>
      <c r="S396" s="192"/>
      <c r="T396" s="166"/>
      <c r="U396" s="167"/>
      <c r="V396" s="167"/>
      <c r="W396" s="178"/>
      <c r="X396" s="180" t="s">
        <v>30</v>
      </c>
      <c r="Y396" s="108" t="str">
        <f>IF($AH$396=0,"",$AH$396)</f>
        <v/>
      </c>
      <c r="Z396" s="109"/>
      <c r="AA396" s="109"/>
      <c r="AB396" s="109"/>
      <c r="AC396" s="109"/>
      <c r="AD396" s="110"/>
      <c r="AG396" s="65" t="s">
        <v>143</v>
      </c>
      <c r="AH396" s="114">
        <f>ROUND($N$396*$T$396,0)</f>
        <v>0</v>
      </c>
      <c r="AJ396" s="66"/>
      <c r="AK396" s="67"/>
      <c r="AL396" s="115"/>
      <c r="AM396" s="116"/>
      <c r="AN396" s="116"/>
      <c r="AO396" s="117"/>
      <c r="AP396" s="121"/>
      <c r="AQ396" s="116"/>
      <c r="AR396" s="117"/>
      <c r="AS396" s="121"/>
      <c r="AT396" s="116"/>
      <c r="AU396" s="117"/>
      <c r="AV396" s="123"/>
      <c r="AW396" s="124"/>
      <c r="AX396" s="124"/>
      <c r="AY396" s="125"/>
      <c r="AZ396" s="123"/>
      <c r="BA396" s="124"/>
      <c r="BB396" s="125"/>
      <c r="BC396" s="123"/>
      <c r="BD396" s="124"/>
      <c r="BE396" s="124"/>
      <c r="BF396" s="124"/>
      <c r="BG396" s="129"/>
      <c r="BI396" s="41"/>
      <c r="BJ396" s="41"/>
      <c r="BK396" s="41"/>
    </row>
    <row r="397" spans="2:63" ht="9.75" customHeight="1">
      <c r="B397" s="152"/>
      <c r="C397" s="182"/>
      <c r="D397" s="183"/>
      <c r="E397" s="184"/>
      <c r="F397" s="185"/>
      <c r="G397" s="185"/>
      <c r="H397" s="185"/>
      <c r="I397" s="185"/>
      <c r="J397" s="185"/>
      <c r="K397" s="185"/>
      <c r="L397" s="185"/>
      <c r="M397" s="186"/>
      <c r="N397" s="187"/>
      <c r="O397" s="188"/>
      <c r="P397" s="189"/>
      <c r="Q397" s="190"/>
      <c r="R397" s="191"/>
      <c r="S397" s="192"/>
      <c r="T397" s="193"/>
      <c r="U397" s="194"/>
      <c r="V397" s="194"/>
      <c r="W397" s="195"/>
      <c r="X397" s="196"/>
      <c r="Y397" s="108"/>
      <c r="Z397" s="109"/>
      <c r="AA397" s="109"/>
      <c r="AB397" s="109"/>
      <c r="AC397" s="109"/>
      <c r="AD397" s="110"/>
      <c r="AG397" s="65" t="s">
        <v>176</v>
      </c>
      <c r="AH397" s="114"/>
      <c r="AJ397" s="66"/>
      <c r="AK397" s="67"/>
      <c r="AL397" s="118"/>
      <c r="AM397" s="119"/>
      <c r="AN397" s="119"/>
      <c r="AO397" s="120"/>
      <c r="AP397" s="122"/>
      <c r="AQ397" s="119"/>
      <c r="AR397" s="120"/>
      <c r="AS397" s="122"/>
      <c r="AT397" s="119"/>
      <c r="AU397" s="120"/>
      <c r="AV397" s="126"/>
      <c r="AW397" s="127"/>
      <c r="AX397" s="127"/>
      <c r="AY397" s="128"/>
      <c r="AZ397" s="126"/>
      <c r="BA397" s="127"/>
      <c r="BB397" s="128"/>
      <c r="BC397" s="126"/>
      <c r="BD397" s="127"/>
      <c r="BE397" s="127"/>
      <c r="BF397" s="127"/>
      <c r="BG397" s="130"/>
      <c r="BI397" s="41"/>
      <c r="BJ397" s="41"/>
      <c r="BK397" s="41"/>
    </row>
    <row r="398" spans="2:63" ht="9.75" customHeight="1">
      <c r="B398" s="152">
        <v>5</v>
      </c>
      <c r="C398" s="154"/>
      <c r="D398" s="155"/>
      <c r="E398" s="158"/>
      <c r="F398" s="159"/>
      <c r="G398" s="159"/>
      <c r="H398" s="159"/>
      <c r="I398" s="159"/>
      <c r="J398" s="159"/>
      <c r="K398" s="159"/>
      <c r="L398" s="159"/>
      <c r="M398" s="164"/>
      <c r="N398" s="166"/>
      <c r="O398" s="167"/>
      <c r="P398" s="168"/>
      <c r="Q398" s="172"/>
      <c r="R398" s="173"/>
      <c r="S398" s="174"/>
      <c r="T398" s="166"/>
      <c r="U398" s="167"/>
      <c r="V398" s="168"/>
      <c r="W398" s="178"/>
      <c r="X398" s="180" t="s">
        <v>30</v>
      </c>
      <c r="Y398" s="108" t="str">
        <f>IF($AH$398=0,"",$AH$398)</f>
        <v/>
      </c>
      <c r="Z398" s="109"/>
      <c r="AA398" s="109"/>
      <c r="AB398" s="109"/>
      <c r="AC398" s="109"/>
      <c r="AD398" s="110"/>
      <c r="AG398" s="65" t="s">
        <v>177</v>
      </c>
      <c r="AH398" s="114">
        <f>ROUND($N$398*$T$398,0)</f>
        <v>0</v>
      </c>
      <c r="AJ398" s="66"/>
      <c r="AK398" s="67"/>
      <c r="AL398" s="115"/>
      <c r="AM398" s="116"/>
      <c r="AN398" s="116"/>
      <c r="AO398" s="117"/>
      <c r="AP398" s="121"/>
      <c r="AQ398" s="116"/>
      <c r="AR398" s="117"/>
      <c r="AS398" s="121"/>
      <c r="AT398" s="116"/>
      <c r="AU398" s="117"/>
      <c r="AV398" s="123"/>
      <c r="AW398" s="124"/>
      <c r="AX398" s="124"/>
      <c r="AY398" s="125"/>
      <c r="AZ398" s="123"/>
      <c r="BA398" s="124"/>
      <c r="BB398" s="125"/>
      <c r="BC398" s="123"/>
      <c r="BD398" s="124"/>
      <c r="BE398" s="124"/>
      <c r="BF398" s="124"/>
      <c r="BG398" s="129"/>
      <c r="BI398" s="41"/>
      <c r="BJ398" s="41"/>
      <c r="BK398" s="41"/>
    </row>
    <row r="399" spans="2:63" ht="9.75" customHeight="1">
      <c r="B399" s="152"/>
      <c r="C399" s="182"/>
      <c r="D399" s="183"/>
      <c r="E399" s="184"/>
      <c r="F399" s="185"/>
      <c r="G399" s="185"/>
      <c r="H399" s="185"/>
      <c r="I399" s="185"/>
      <c r="J399" s="185"/>
      <c r="K399" s="185"/>
      <c r="L399" s="185"/>
      <c r="M399" s="186"/>
      <c r="N399" s="193"/>
      <c r="O399" s="194"/>
      <c r="P399" s="197"/>
      <c r="Q399" s="198"/>
      <c r="R399" s="199"/>
      <c r="S399" s="200"/>
      <c r="T399" s="193"/>
      <c r="U399" s="194"/>
      <c r="V399" s="197"/>
      <c r="W399" s="195"/>
      <c r="X399" s="196"/>
      <c r="Y399" s="108"/>
      <c r="Z399" s="109"/>
      <c r="AA399" s="109"/>
      <c r="AB399" s="109"/>
      <c r="AC399" s="109"/>
      <c r="AD399" s="110"/>
      <c r="AG399" s="65" t="s">
        <v>157</v>
      </c>
      <c r="AH399" s="114"/>
      <c r="AJ399" s="66"/>
      <c r="AK399" s="67"/>
      <c r="AL399" s="118"/>
      <c r="AM399" s="119"/>
      <c r="AN399" s="119"/>
      <c r="AO399" s="120"/>
      <c r="AP399" s="122"/>
      <c r="AQ399" s="119"/>
      <c r="AR399" s="120"/>
      <c r="AS399" s="122"/>
      <c r="AT399" s="119"/>
      <c r="AU399" s="120"/>
      <c r="AV399" s="126"/>
      <c r="AW399" s="127"/>
      <c r="AX399" s="127"/>
      <c r="AY399" s="128"/>
      <c r="AZ399" s="126"/>
      <c r="BA399" s="127"/>
      <c r="BB399" s="128"/>
      <c r="BC399" s="126"/>
      <c r="BD399" s="127"/>
      <c r="BE399" s="127"/>
      <c r="BF399" s="127"/>
      <c r="BG399" s="130"/>
      <c r="BI399" s="41"/>
      <c r="BJ399" s="41"/>
      <c r="BK399" s="41"/>
    </row>
    <row r="400" spans="2:63" ht="9.75" customHeight="1">
      <c r="B400" s="152">
        <v>6</v>
      </c>
      <c r="C400" s="154"/>
      <c r="D400" s="155"/>
      <c r="E400" s="158"/>
      <c r="F400" s="159"/>
      <c r="G400" s="159"/>
      <c r="H400" s="159"/>
      <c r="I400" s="159"/>
      <c r="J400" s="159"/>
      <c r="K400" s="159"/>
      <c r="L400" s="159"/>
      <c r="M400" s="164"/>
      <c r="N400" s="187"/>
      <c r="O400" s="188"/>
      <c r="P400" s="189"/>
      <c r="Q400" s="190"/>
      <c r="R400" s="191"/>
      <c r="S400" s="192"/>
      <c r="T400" s="166"/>
      <c r="U400" s="167"/>
      <c r="V400" s="167"/>
      <c r="W400" s="178"/>
      <c r="X400" s="180" t="s">
        <v>30</v>
      </c>
      <c r="Y400" s="108" t="str">
        <f>IF($AH$400=0,"",$AH$400)</f>
        <v/>
      </c>
      <c r="Z400" s="109"/>
      <c r="AA400" s="109"/>
      <c r="AB400" s="109"/>
      <c r="AC400" s="109"/>
      <c r="AD400" s="110"/>
      <c r="AG400" s="65" t="s">
        <v>155</v>
      </c>
      <c r="AH400" s="114">
        <f>ROUND($N$400*$T$400,0)</f>
        <v>0</v>
      </c>
      <c r="AJ400" s="66"/>
      <c r="AK400" s="67"/>
      <c r="AL400" s="115"/>
      <c r="AM400" s="116"/>
      <c r="AN400" s="116"/>
      <c r="AO400" s="117"/>
      <c r="AP400" s="121"/>
      <c r="AQ400" s="116"/>
      <c r="AR400" s="117"/>
      <c r="AS400" s="121"/>
      <c r="AT400" s="116"/>
      <c r="AU400" s="117"/>
      <c r="AV400" s="123"/>
      <c r="AW400" s="124"/>
      <c r="AX400" s="124"/>
      <c r="AY400" s="125"/>
      <c r="AZ400" s="123"/>
      <c r="BA400" s="124"/>
      <c r="BB400" s="125"/>
      <c r="BC400" s="123"/>
      <c r="BD400" s="124"/>
      <c r="BE400" s="124"/>
      <c r="BF400" s="124"/>
      <c r="BG400" s="129"/>
      <c r="BI400" s="41"/>
      <c r="BJ400" s="41"/>
      <c r="BK400" s="41"/>
    </row>
    <row r="401" spans="2:63" ht="9.75" customHeight="1">
      <c r="B401" s="152"/>
      <c r="C401" s="182"/>
      <c r="D401" s="183"/>
      <c r="E401" s="184"/>
      <c r="F401" s="185"/>
      <c r="G401" s="185"/>
      <c r="H401" s="185"/>
      <c r="I401" s="185"/>
      <c r="J401" s="185"/>
      <c r="K401" s="185"/>
      <c r="L401" s="185"/>
      <c r="M401" s="186"/>
      <c r="N401" s="187"/>
      <c r="O401" s="188"/>
      <c r="P401" s="189"/>
      <c r="Q401" s="190"/>
      <c r="R401" s="191"/>
      <c r="S401" s="192"/>
      <c r="T401" s="193"/>
      <c r="U401" s="194"/>
      <c r="V401" s="194"/>
      <c r="W401" s="195"/>
      <c r="X401" s="196"/>
      <c r="Y401" s="108"/>
      <c r="Z401" s="109"/>
      <c r="AA401" s="109"/>
      <c r="AB401" s="109"/>
      <c r="AC401" s="109"/>
      <c r="AD401" s="110"/>
      <c r="AG401" s="65" t="s">
        <v>190</v>
      </c>
      <c r="AH401" s="114"/>
      <c r="AJ401" s="66"/>
      <c r="AK401" s="67"/>
      <c r="AL401" s="118"/>
      <c r="AM401" s="119"/>
      <c r="AN401" s="119"/>
      <c r="AO401" s="120"/>
      <c r="AP401" s="122"/>
      <c r="AQ401" s="119"/>
      <c r="AR401" s="120"/>
      <c r="AS401" s="122"/>
      <c r="AT401" s="119"/>
      <c r="AU401" s="120"/>
      <c r="AV401" s="126"/>
      <c r="AW401" s="127"/>
      <c r="AX401" s="127"/>
      <c r="AY401" s="128"/>
      <c r="AZ401" s="126"/>
      <c r="BA401" s="127"/>
      <c r="BB401" s="128"/>
      <c r="BC401" s="126"/>
      <c r="BD401" s="127"/>
      <c r="BE401" s="127"/>
      <c r="BF401" s="127"/>
      <c r="BG401" s="130"/>
      <c r="BI401" s="41"/>
      <c r="BJ401" s="41"/>
      <c r="BK401" s="41"/>
    </row>
    <row r="402" spans="2:63" ht="9.75" customHeight="1">
      <c r="B402" s="152">
        <v>7</v>
      </c>
      <c r="C402" s="154"/>
      <c r="D402" s="155"/>
      <c r="E402" s="158"/>
      <c r="F402" s="159"/>
      <c r="G402" s="159"/>
      <c r="H402" s="159"/>
      <c r="I402" s="159"/>
      <c r="J402" s="159"/>
      <c r="K402" s="159"/>
      <c r="L402" s="159"/>
      <c r="M402" s="164"/>
      <c r="N402" s="187"/>
      <c r="O402" s="188"/>
      <c r="P402" s="189"/>
      <c r="Q402" s="190"/>
      <c r="R402" s="191"/>
      <c r="S402" s="192"/>
      <c r="T402" s="166"/>
      <c r="U402" s="167"/>
      <c r="V402" s="167"/>
      <c r="W402" s="178"/>
      <c r="X402" s="180" t="s">
        <v>30</v>
      </c>
      <c r="Y402" s="108" t="str">
        <f>IF($AH$402=0,"",$AH$402)</f>
        <v/>
      </c>
      <c r="Z402" s="109"/>
      <c r="AA402" s="109"/>
      <c r="AB402" s="109"/>
      <c r="AC402" s="109"/>
      <c r="AD402" s="110"/>
      <c r="AG402" s="65" t="s">
        <v>152</v>
      </c>
      <c r="AH402" s="114">
        <f>ROUND($N$402*$T$402,0)</f>
        <v>0</v>
      </c>
      <c r="AJ402" s="66"/>
      <c r="AK402" s="67"/>
      <c r="AL402" s="115"/>
      <c r="AM402" s="116"/>
      <c r="AN402" s="116"/>
      <c r="AO402" s="117"/>
      <c r="AP402" s="121"/>
      <c r="AQ402" s="116"/>
      <c r="AR402" s="117"/>
      <c r="AS402" s="121"/>
      <c r="AT402" s="116"/>
      <c r="AU402" s="117"/>
      <c r="AV402" s="123"/>
      <c r="AW402" s="124"/>
      <c r="AX402" s="124"/>
      <c r="AY402" s="125"/>
      <c r="AZ402" s="123"/>
      <c r="BA402" s="124"/>
      <c r="BB402" s="125"/>
      <c r="BC402" s="123"/>
      <c r="BD402" s="124"/>
      <c r="BE402" s="124"/>
      <c r="BF402" s="124"/>
      <c r="BG402" s="129"/>
      <c r="BI402" s="41"/>
      <c r="BJ402" s="41"/>
      <c r="BK402" s="41"/>
    </row>
    <row r="403" spans="2:63" ht="9.75" customHeight="1">
      <c r="B403" s="152"/>
      <c r="C403" s="182"/>
      <c r="D403" s="183"/>
      <c r="E403" s="184"/>
      <c r="F403" s="185"/>
      <c r="G403" s="185"/>
      <c r="H403" s="185"/>
      <c r="I403" s="185"/>
      <c r="J403" s="185"/>
      <c r="K403" s="185"/>
      <c r="L403" s="185"/>
      <c r="M403" s="186"/>
      <c r="N403" s="187"/>
      <c r="O403" s="188"/>
      <c r="P403" s="189"/>
      <c r="Q403" s="190"/>
      <c r="R403" s="191"/>
      <c r="S403" s="192"/>
      <c r="T403" s="193"/>
      <c r="U403" s="194"/>
      <c r="V403" s="194"/>
      <c r="W403" s="195"/>
      <c r="X403" s="196"/>
      <c r="Y403" s="108"/>
      <c r="Z403" s="109"/>
      <c r="AA403" s="109"/>
      <c r="AB403" s="109"/>
      <c r="AC403" s="109"/>
      <c r="AD403" s="110"/>
      <c r="AG403" s="65" t="s">
        <v>158</v>
      </c>
      <c r="AH403" s="114"/>
      <c r="AJ403" s="66"/>
      <c r="AK403" s="67"/>
      <c r="AL403" s="118"/>
      <c r="AM403" s="119"/>
      <c r="AN403" s="119"/>
      <c r="AO403" s="120"/>
      <c r="AP403" s="122"/>
      <c r="AQ403" s="119"/>
      <c r="AR403" s="120"/>
      <c r="AS403" s="122"/>
      <c r="AT403" s="119"/>
      <c r="AU403" s="120"/>
      <c r="AV403" s="126"/>
      <c r="AW403" s="127"/>
      <c r="AX403" s="127"/>
      <c r="AY403" s="128"/>
      <c r="AZ403" s="126"/>
      <c r="BA403" s="127"/>
      <c r="BB403" s="128"/>
      <c r="BC403" s="126"/>
      <c r="BD403" s="127"/>
      <c r="BE403" s="127"/>
      <c r="BF403" s="127"/>
      <c r="BG403" s="130"/>
      <c r="BI403" s="41"/>
      <c r="BJ403" s="41"/>
      <c r="BK403" s="41"/>
    </row>
    <row r="404" spans="2:63" ht="9.75" customHeight="1">
      <c r="B404" s="152">
        <v>8</v>
      </c>
      <c r="C404" s="154"/>
      <c r="D404" s="155"/>
      <c r="E404" s="158"/>
      <c r="F404" s="159"/>
      <c r="G404" s="159"/>
      <c r="H404" s="159"/>
      <c r="I404" s="159"/>
      <c r="J404" s="159"/>
      <c r="K404" s="159"/>
      <c r="L404" s="160"/>
      <c r="M404" s="164"/>
      <c r="N404" s="166"/>
      <c r="O404" s="167"/>
      <c r="P404" s="168"/>
      <c r="Q404" s="172"/>
      <c r="R404" s="173"/>
      <c r="S404" s="174"/>
      <c r="T404" s="166"/>
      <c r="U404" s="167"/>
      <c r="V404" s="167"/>
      <c r="W404" s="178"/>
      <c r="X404" s="180" t="s">
        <v>30</v>
      </c>
      <c r="Y404" s="108" t="str">
        <f>IF($AH$404=0,"",$AH$404)</f>
        <v/>
      </c>
      <c r="Z404" s="109"/>
      <c r="AA404" s="109"/>
      <c r="AB404" s="109"/>
      <c r="AC404" s="109"/>
      <c r="AD404" s="110"/>
      <c r="AG404" s="65" t="s">
        <v>148</v>
      </c>
      <c r="AH404" s="114">
        <f>ROUND($N$404*$T$404,0)</f>
        <v>0</v>
      </c>
      <c r="AJ404" s="66"/>
      <c r="AK404" s="67"/>
      <c r="AL404" s="115"/>
      <c r="AM404" s="116"/>
      <c r="AN404" s="116"/>
      <c r="AO404" s="117"/>
      <c r="AP404" s="121"/>
      <c r="AQ404" s="116"/>
      <c r="AR404" s="117"/>
      <c r="AS404" s="121"/>
      <c r="AT404" s="116"/>
      <c r="AU404" s="117"/>
      <c r="AV404" s="123"/>
      <c r="AW404" s="124"/>
      <c r="AX404" s="124"/>
      <c r="AY404" s="125"/>
      <c r="AZ404" s="123"/>
      <c r="BA404" s="124"/>
      <c r="BB404" s="125"/>
      <c r="BC404" s="123"/>
      <c r="BD404" s="124"/>
      <c r="BE404" s="124"/>
      <c r="BF404" s="124"/>
      <c r="BG404" s="129"/>
      <c r="BI404" s="41"/>
      <c r="BJ404" s="41"/>
      <c r="BK404" s="41"/>
    </row>
    <row r="405" spans="2:63" ht="9.75" customHeight="1" thickBot="1">
      <c r="B405" s="153"/>
      <c r="C405" s="156"/>
      <c r="D405" s="157"/>
      <c r="E405" s="161"/>
      <c r="F405" s="162"/>
      <c r="G405" s="162"/>
      <c r="H405" s="162"/>
      <c r="I405" s="162"/>
      <c r="J405" s="162"/>
      <c r="K405" s="162"/>
      <c r="L405" s="163"/>
      <c r="M405" s="165"/>
      <c r="N405" s="169"/>
      <c r="O405" s="170"/>
      <c r="P405" s="171"/>
      <c r="Q405" s="175"/>
      <c r="R405" s="176"/>
      <c r="S405" s="177"/>
      <c r="T405" s="169"/>
      <c r="U405" s="170"/>
      <c r="V405" s="170"/>
      <c r="W405" s="179"/>
      <c r="X405" s="243"/>
      <c r="Y405" s="244"/>
      <c r="Z405" s="245"/>
      <c r="AA405" s="245"/>
      <c r="AB405" s="245"/>
      <c r="AC405" s="245"/>
      <c r="AD405" s="246"/>
      <c r="AG405" s="65" t="s">
        <v>149</v>
      </c>
      <c r="AH405" s="114"/>
      <c r="AJ405" s="66"/>
      <c r="AK405" s="67"/>
      <c r="AL405" s="118"/>
      <c r="AM405" s="119"/>
      <c r="AN405" s="119"/>
      <c r="AO405" s="120"/>
      <c r="AP405" s="122"/>
      <c r="AQ405" s="119"/>
      <c r="AR405" s="120"/>
      <c r="AS405" s="122"/>
      <c r="AT405" s="119"/>
      <c r="AU405" s="120"/>
      <c r="AV405" s="126"/>
      <c r="AW405" s="127"/>
      <c r="AX405" s="127"/>
      <c r="AY405" s="128"/>
      <c r="AZ405" s="126"/>
      <c r="BA405" s="127"/>
      <c r="BB405" s="128"/>
      <c r="BC405" s="126"/>
      <c r="BD405" s="127"/>
      <c r="BE405" s="127"/>
      <c r="BF405" s="127"/>
      <c r="BG405" s="130"/>
      <c r="BI405" s="41"/>
      <c r="BJ405" s="41"/>
      <c r="BK405" s="41"/>
    </row>
    <row r="406" spans="2:63" ht="6.75" customHeight="1" thickTop="1"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AG406" s="65" t="s">
        <v>141</v>
      </c>
      <c r="AL406" s="131" t="s">
        <v>81</v>
      </c>
      <c r="AM406" s="132"/>
      <c r="AN406" s="132"/>
      <c r="AO406" s="132"/>
      <c r="AP406" s="132"/>
      <c r="AQ406" s="132"/>
      <c r="AR406" s="132"/>
      <c r="AS406" s="132"/>
      <c r="AT406" s="132"/>
      <c r="AU406" s="133"/>
      <c r="AV406" s="140">
        <f>SUM(AV390:AY405)</f>
        <v>0</v>
      </c>
      <c r="AW406" s="141"/>
      <c r="AX406" s="141"/>
      <c r="AY406" s="142"/>
      <c r="AZ406" s="140">
        <f>SUM(AZ390:BB405)</f>
        <v>0</v>
      </c>
      <c r="BA406" s="141"/>
      <c r="BB406" s="142"/>
      <c r="BC406" s="140">
        <f>SUM(BC390:BG405)</f>
        <v>0</v>
      </c>
      <c r="BD406" s="141"/>
      <c r="BE406" s="141"/>
      <c r="BF406" s="141"/>
      <c r="BG406" s="149"/>
      <c r="BK406" s="32"/>
    </row>
    <row r="407" spans="2:63" ht="9.75" customHeight="1">
      <c r="B407" s="79"/>
      <c r="C407" s="89" t="s">
        <v>87</v>
      </c>
      <c r="D407" s="90"/>
      <c r="E407" s="90"/>
      <c r="F407" s="90"/>
      <c r="G407" s="90"/>
      <c r="H407" s="90"/>
      <c r="I407" s="90"/>
      <c r="J407" s="90"/>
      <c r="K407" s="91"/>
      <c r="L407" s="107" t="s">
        <v>35</v>
      </c>
      <c r="M407" s="107"/>
      <c r="N407" s="107"/>
      <c r="O407" s="107"/>
      <c r="P407" s="107"/>
      <c r="Q407" s="107"/>
      <c r="R407" s="107" t="s">
        <v>88</v>
      </c>
      <c r="S407" s="107"/>
      <c r="T407" s="107"/>
      <c r="U407" s="107"/>
      <c r="V407" s="107"/>
      <c r="W407" s="107" t="s">
        <v>36</v>
      </c>
      <c r="X407" s="107"/>
      <c r="Y407" s="107"/>
      <c r="Z407" s="107"/>
      <c r="AA407" s="107"/>
      <c r="AB407" s="107"/>
      <c r="AC407" s="107"/>
      <c r="AD407" s="107"/>
      <c r="AG407" s="65" t="s">
        <v>156</v>
      </c>
      <c r="AL407" s="134"/>
      <c r="AM407" s="135"/>
      <c r="AN407" s="135"/>
      <c r="AO407" s="135"/>
      <c r="AP407" s="135"/>
      <c r="AQ407" s="135"/>
      <c r="AR407" s="135"/>
      <c r="AS407" s="135"/>
      <c r="AT407" s="135"/>
      <c r="AU407" s="136"/>
      <c r="AV407" s="143"/>
      <c r="AW407" s="144"/>
      <c r="AX407" s="144"/>
      <c r="AY407" s="145"/>
      <c r="AZ407" s="143"/>
      <c r="BA407" s="144"/>
      <c r="BB407" s="145"/>
      <c r="BC407" s="143"/>
      <c r="BD407" s="144"/>
      <c r="BE407" s="144"/>
      <c r="BF407" s="144"/>
      <c r="BG407" s="150"/>
      <c r="BK407" s="32"/>
    </row>
    <row r="408" spans="2:63" ht="7.5" customHeight="1" thickBot="1">
      <c r="B408" s="79"/>
      <c r="C408" s="89"/>
      <c r="D408" s="90"/>
      <c r="E408" s="90"/>
      <c r="F408" s="90"/>
      <c r="G408" s="90"/>
      <c r="H408" s="90"/>
      <c r="I408" s="90"/>
      <c r="J408" s="90"/>
      <c r="K408" s="91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G408" s="65" t="s">
        <v>151</v>
      </c>
      <c r="AH408" s="65" t="s">
        <v>162</v>
      </c>
      <c r="AL408" s="137"/>
      <c r="AM408" s="138"/>
      <c r="AN408" s="138"/>
      <c r="AO408" s="138"/>
      <c r="AP408" s="138"/>
      <c r="AQ408" s="138"/>
      <c r="AR408" s="138"/>
      <c r="AS408" s="138"/>
      <c r="AT408" s="138"/>
      <c r="AU408" s="139"/>
      <c r="AV408" s="146"/>
      <c r="AW408" s="147"/>
      <c r="AX408" s="147"/>
      <c r="AY408" s="148"/>
      <c r="AZ408" s="146"/>
      <c r="BA408" s="147"/>
      <c r="BB408" s="148"/>
      <c r="BC408" s="146"/>
      <c r="BD408" s="147"/>
      <c r="BE408" s="147"/>
      <c r="BF408" s="147"/>
      <c r="BG408" s="151"/>
      <c r="BK408" s="32"/>
    </row>
    <row r="409" spans="2:63" ht="8.25" customHeight="1">
      <c r="B409" s="95">
        <v>10</v>
      </c>
      <c r="C409" s="96" t="s">
        <v>78</v>
      </c>
      <c r="D409" s="97"/>
      <c r="E409" s="97"/>
      <c r="F409" s="97"/>
      <c r="G409" s="97"/>
      <c r="H409" s="97"/>
      <c r="I409" s="97"/>
      <c r="J409" s="97"/>
      <c r="K409" s="98"/>
      <c r="L409" s="99">
        <f ca="1">SUMIF(W390:AD405,B409,Y390:AD405)</f>
        <v>0</v>
      </c>
      <c r="M409" s="99"/>
      <c r="N409" s="99"/>
      <c r="O409" s="99"/>
      <c r="P409" s="99"/>
      <c r="Q409" s="99"/>
      <c r="R409" s="100">
        <f ca="1">ROUND(L409*0.1,0)</f>
        <v>0</v>
      </c>
      <c r="S409" s="100"/>
      <c r="T409" s="100"/>
      <c r="U409" s="100"/>
      <c r="V409" s="100"/>
      <c r="W409" s="101">
        <f ca="1">SUM(L409:V411)</f>
        <v>0</v>
      </c>
      <c r="X409" s="101"/>
      <c r="Y409" s="101"/>
      <c r="Z409" s="101"/>
      <c r="AA409" s="101"/>
      <c r="AB409" s="101"/>
      <c r="AC409" s="101"/>
      <c r="AD409" s="101"/>
      <c r="AG409" s="65" t="s">
        <v>147</v>
      </c>
      <c r="BK409" s="32"/>
    </row>
    <row r="410" spans="2:63" ht="8.25" customHeight="1">
      <c r="B410" s="95"/>
      <c r="C410" s="96"/>
      <c r="D410" s="97"/>
      <c r="E410" s="97"/>
      <c r="F410" s="97"/>
      <c r="G410" s="97"/>
      <c r="H410" s="97"/>
      <c r="I410" s="97"/>
      <c r="J410" s="97"/>
      <c r="K410" s="98"/>
      <c r="L410" s="99"/>
      <c r="M410" s="99"/>
      <c r="N410" s="99"/>
      <c r="O410" s="99"/>
      <c r="P410" s="99"/>
      <c r="Q410" s="99"/>
      <c r="R410" s="100"/>
      <c r="S410" s="100"/>
      <c r="T410" s="100"/>
      <c r="U410" s="100"/>
      <c r="V410" s="100"/>
      <c r="W410" s="101"/>
      <c r="X410" s="101"/>
      <c r="Y410" s="101"/>
      <c r="Z410" s="101"/>
      <c r="AA410" s="101"/>
      <c r="AB410" s="101"/>
      <c r="AC410" s="101"/>
      <c r="AD410" s="101"/>
      <c r="AG410" s="65" t="s">
        <v>150</v>
      </c>
      <c r="BK410" s="32"/>
    </row>
    <row r="411" spans="2:63" ht="8.25" customHeight="1">
      <c r="B411" s="95"/>
      <c r="C411" s="96"/>
      <c r="D411" s="97"/>
      <c r="E411" s="97"/>
      <c r="F411" s="97"/>
      <c r="G411" s="97"/>
      <c r="H411" s="97"/>
      <c r="I411" s="97"/>
      <c r="J411" s="97"/>
      <c r="K411" s="98"/>
      <c r="L411" s="99"/>
      <c r="M411" s="99"/>
      <c r="N411" s="99"/>
      <c r="O411" s="99"/>
      <c r="P411" s="99"/>
      <c r="Q411" s="99"/>
      <c r="R411" s="100"/>
      <c r="S411" s="100"/>
      <c r="T411" s="100"/>
      <c r="U411" s="100"/>
      <c r="V411" s="100"/>
      <c r="W411" s="101"/>
      <c r="X411" s="101"/>
      <c r="Y411" s="101"/>
      <c r="Z411" s="101"/>
      <c r="AA411" s="101"/>
      <c r="AB411" s="101"/>
      <c r="AC411" s="101"/>
      <c r="AD411" s="101"/>
      <c r="AG411" s="65" t="s">
        <v>163</v>
      </c>
      <c r="AH411" s="65">
        <v>10</v>
      </c>
      <c r="BK411" s="32"/>
    </row>
    <row r="412" spans="2:63" ht="8.25" customHeight="1">
      <c r="B412" s="95">
        <v>8</v>
      </c>
      <c r="C412" s="96" t="s">
        <v>79</v>
      </c>
      <c r="D412" s="97"/>
      <c r="E412" s="97"/>
      <c r="F412" s="97"/>
      <c r="G412" s="97"/>
      <c r="H412" s="97"/>
      <c r="I412" s="97"/>
      <c r="J412" s="97"/>
      <c r="K412" s="98"/>
      <c r="L412" s="99">
        <f>SUMIF(W390:W405,B412,Y390:AD405)</f>
        <v>0</v>
      </c>
      <c r="M412" s="99"/>
      <c r="N412" s="99"/>
      <c r="O412" s="99"/>
      <c r="P412" s="99"/>
      <c r="Q412" s="99"/>
      <c r="R412" s="100">
        <f>ROUND(L412*0.08,0)</f>
        <v>0</v>
      </c>
      <c r="S412" s="100"/>
      <c r="T412" s="100"/>
      <c r="U412" s="100"/>
      <c r="V412" s="100"/>
      <c r="W412" s="101">
        <f>SUM(L412:V414)</f>
        <v>0</v>
      </c>
      <c r="X412" s="101"/>
      <c r="Y412" s="101"/>
      <c r="Z412" s="101"/>
      <c r="AA412" s="101"/>
      <c r="AB412" s="101"/>
      <c r="AC412" s="101"/>
      <c r="AD412" s="101"/>
      <c r="AG412" s="65" t="s">
        <v>164</v>
      </c>
      <c r="AH412" s="65">
        <v>8</v>
      </c>
      <c r="BK412" s="32"/>
    </row>
    <row r="413" spans="2:63" ht="8.25" customHeight="1">
      <c r="B413" s="95"/>
      <c r="C413" s="96"/>
      <c r="D413" s="97"/>
      <c r="E413" s="97"/>
      <c r="F413" s="97"/>
      <c r="G413" s="97"/>
      <c r="H413" s="97"/>
      <c r="I413" s="97"/>
      <c r="J413" s="97"/>
      <c r="K413" s="98"/>
      <c r="L413" s="99"/>
      <c r="M413" s="99"/>
      <c r="N413" s="99"/>
      <c r="O413" s="99"/>
      <c r="P413" s="99"/>
      <c r="Q413" s="99"/>
      <c r="R413" s="100"/>
      <c r="S413" s="100"/>
      <c r="T413" s="100"/>
      <c r="U413" s="100"/>
      <c r="V413" s="100"/>
      <c r="W413" s="101"/>
      <c r="X413" s="101"/>
      <c r="Y413" s="101"/>
      <c r="Z413" s="101"/>
      <c r="AA413" s="101"/>
      <c r="AB413" s="101"/>
      <c r="AC413" s="101"/>
      <c r="AD413" s="101"/>
      <c r="AG413" s="65" t="s">
        <v>191</v>
      </c>
      <c r="AH413" s="65" t="s">
        <v>161</v>
      </c>
      <c r="AQ413" s="55"/>
      <c r="BK413" s="32"/>
    </row>
    <row r="414" spans="2:63" ht="8.25" customHeight="1">
      <c r="B414" s="95"/>
      <c r="C414" s="96"/>
      <c r="D414" s="97"/>
      <c r="E414" s="97"/>
      <c r="F414" s="97"/>
      <c r="G414" s="97"/>
      <c r="H414" s="97"/>
      <c r="I414" s="97"/>
      <c r="J414" s="97"/>
      <c r="K414" s="98"/>
      <c r="L414" s="99"/>
      <c r="M414" s="99"/>
      <c r="N414" s="99"/>
      <c r="O414" s="99"/>
      <c r="P414" s="99"/>
      <c r="Q414" s="99"/>
      <c r="R414" s="100"/>
      <c r="S414" s="100"/>
      <c r="T414" s="100"/>
      <c r="U414" s="100"/>
      <c r="V414" s="100"/>
      <c r="W414" s="101"/>
      <c r="X414" s="101"/>
      <c r="Y414" s="101"/>
      <c r="Z414" s="101"/>
      <c r="AA414" s="101"/>
      <c r="AB414" s="101"/>
      <c r="AC414" s="101"/>
      <c r="AD414" s="101"/>
      <c r="AQ414" s="55"/>
      <c r="BK414" s="32"/>
    </row>
    <row r="415" spans="2:63" ht="8.25" customHeight="1">
      <c r="B415" s="102" t="s">
        <v>3</v>
      </c>
      <c r="C415" s="103" t="s">
        <v>160</v>
      </c>
      <c r="D415" s="104"/>
      <c r="E415" s="104"/>
      <c r="F415" s="104"/>
      <c r="G415" s="104"/>
      <c r="H415" s="104"/>
      <c r="I415" s="104"/>
      <c r="J415" s="104"/>
      <c r="K415" s="105"/>
      <c r="L415" s="99">
        <f ca="1">SUMIF(W390:AD405,B415,Y390:AD405)</f>
        <v>0</v>
      </c>
      <c r="M415" s="99"/>
      <c r="N415" s="99"/>
      <c r="O415" s="99"/>
      <c r="P415" s="99"/>
      <c r="Q415" s="99"/>
      <c r="R415" s="106"/>
      <c r="S415" s="106"/>
      <c r="T415" s="106"/>
      <c r="U415" s="106"/>
      <c r="V415" s="106"/>
      <c r="W415" s="101">
        <f ca="1">SUM(L415:V417)</f>
        <v>0</v>
      </c>
      <c r="X415" s="101"/>
      <c r="Y415" s="101"/>
      <c r="Z415" s="101"/>
      <c r="AA415" s="101"/>
      <c r="AB415" s="101"/>
      <c r="AC415" s="101"/>
      <c r="AD415" s="101"/>
      <c r="AH415" s="64" t="s">
        <v>159</v>
      </c>
      <c r="AQ415" s="55"/>
      <c r="BK415" s="32"/>
    </row>
    <row r="416" spans="2:63" ht="8.25" customHeight="1">
      <c r="B416" s="102"/>
      <c r="C416" s="103"/>
      <c r="D416" s="104"/>
      <c r="E416" s="104"/>
      <c r="F416" s="104"/>
      <c r="G416" s="104"/>
      <c r="H416" s="104"/>
      <c r="I416" s="104"/>
      <c r="J416" s="104"/>
      <c r="K416" s="105"/>
      <c r="L416" s="99"/>
      <c r="M416" s="99"/>
      <c r="N416" s="99"/>
      <c r="O416" s="99"/>
      <c r="P416" s="99"/>
      <c r="Q416" s="99"/>
      <c r="R416" s="106"/>
      <c r="S416" s="106"/>
      <c r="T416" s="106"/>
      <c r="U416" s="106"/>
      <c r="V416" s="106"/>
      <c r="W416" s="101"/>
      <c r="X416" s="101"/>
      <c r="Y416" s="101"/>
      <c r="Z416" s="101"/>
      <c r="AA416" s="101"/>
      <c r="AB416" s="101"/>
      <c r="AC416" s="101"/>
      <c r="AD416" s="101"/>
      <c r="AH416" s="64" t="s">
        <v>160</v>
      </c>
      <c r="AQ416" s="55"/>
      <c r="BK416" s="32"/>
    </row>
    <row r="417" spans="1:50" ht="8.25" customHeight="1">
      <c r="B417" s="102"/>
      <c r="C417" s="103"/>
      <c r="D417" s="104"/>
      <c r="E417" s="104"/>
      <c r="F417" s="104"/>
      <c r="G417" s="104"/>
      <c r="H417" s="104"/>
      <c r="I417" s="104"/>
      <c r="J417" s="104"/>
      <c r="K417" s="105"/>
      <c r="L417" s="99"/>
      <c r="M417" s="99"/>
      <c r="N417" s="99"/>
      <c r="O417" s="99"/>
      <c r="P417" s="99"/>
      <c r="Q417" s="99"/>
      <c r="R417" s="106"/>
      <c r="S417" s="106"/>
      <c r="T417" s="106"/>
      <c r="U417" s="106"/>
      <c r="V417" s="106"/>
      <c r="W417" s="101"/>
      <c r="X417" s="101"/>
      <c r="Y417" s="101"/>
      <c r="Z417" s="101"/>
      <c r="AA417" s="101"/>
      <c r="AB417" s="101"/>
      <c r="AC417" s="101"/>
      <c r="AD417" s="101"/>
      <c r="AQ417" s="55"/>
    </row>
    <row r="418" spans="1:50" ht="13.5" customHeight="1">
      <c r="H418" s="86" t="s">
        <v>119</v>
      </c>
      <c r="I418" s="86"/>
      <c r="J418" s="86"/>
      <c r="K418" s="86"/>
      <c r="L418" s="87">
        <f ca="1">SUM(L409:Q417)</f>
        <v>0</v>
      </c>
      <c r="M418" s="87"/>
      <c r="N418" s="87"/>
      <c r="O418" s="87"/>
      <c r="P418" s="87"/>
      <c r="Q418" s="87"/>
      <c r="R418" s="87">
        <f ca="1">SUM(R409:V417)</f>
        <v>0</v>
      </c>
      <c r="S418" s="87"/>
      <c r="T418" s="87"/>
      <c r="U418" s="87"/>
      <c r="V418" s="87"/>
      <c r="W418" s="88">
        <f ca="1">SUM(W409:AD417)</f>
        <v>0</v>
      </c>
      <c r="X418" s="88"/>
      <c r="Y418" s="88"/>
      <c r="Z418" s="88"/>
      <c r="AA418" s="88"/>
      <c r="AB418" s="88"/>
      <c r="AC418" s="88"/>
      <c r="AD418" s="88"/>
      <c r="AQ418" s="55"/>
    </row>
    <row r="419" spans="1:50" ht="9.75" customHeight="1">
      <c r="K419" s="6"/>
      <c r="L419" s="6"/>
      <c r="M419" s="6"/>
      <c r="N419" s="6"/>
      <c r="O419" s="6"/>
      <c r="P419" s="6"/>
      <c r="R419" s="6"/>
      <c r="S419" s="6"/>
      <c r="T419" s="6"/>
      <c r="V419" s="6"/>
      <c r="W419" s="89" t="s">
        <v>8</v>
      </c>
      <c r="X419" s="90"/>
      <c r="Y419" s="90"/>
      <c r="Z419" s="90"/>
      <c r="AA419" s="90"/>
      <c r="AB419" s="90"/>
      <c r="AC419" s="90"/>
      <c r="AD419" s="91"/>
    </row>
    <row r="420" spans="1:50" ht="6.75" customHeight="1"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89"/>
      <c r="X420" s="90"/>
      <c r="Y420" s="90"/>
      <c r="Z420" s="90"/>
      <c r="AA420" s="90"/>
      <c r="AB420" s="90"/>
      <c r="AC420" s="90"/>
      <c r="AD420" s="91"/>
    </row>
    <row r="421" spans="1:50" ht="9.75" customHeight="1">
      <c r="J421" s="7"/>
      <c r="K421" s="6"/>
      <c r="L421" s="7"/>
      <c r="M421" s="6"/>
      <c r="N421" s="7"/>
      <c r="O421" s="6"/>
      <c r="P421" s="7"/>
      <c r="Q421" s="6"/>
      <c r="R421" s="7"/>
      <c r="S421" s="6"/>
      <c r="T421" s="6"/>
      <c r="V421" s="33"/>
      <c r="W421" s="92">
        <f ca="1">SUM(W409:AD417)</f>
        <v>0</v>
      </c>
      <c r="X421" s="93"/>
      <c r="Y421" s="93"/>
      <c r="Z421" s="93"/>
      <c r="AA421" s="93"/>
      <c r="AB421" s="93"/>
      <c r="AC421" s="93"/>
      <c r="AD421" s="94"/>
    </row>
    <row r="422" spans="1:50" ht="9.75" customHeight="1">
      <c r="J422" s="6"/>
      <c r="K422" s="6"/>
      <c r="L422" s="6"/>
      <c r="M422" s="6"/>
      <c r="N422" s="6"/>
      <c r="O422" s="6"/>
      <c r="P422" s="6"/>
      <c r="R422" s="34"/>
      <c r="S422" s="34"/>
      <c r="T422" s="34"/>
      <c r="U422" s="33"/>
      <c r="V422" s="33"/>
      <c r="W422" s="92"/>
      <c r="X422" s="93"/>
      <c r="Y422" s="93"/>
      <c r="Z422" s="93"/>
      <c r="AA422" s="93"/>
      <c r="AB422" s="93"/>
      <c r="AC422" s="93"/>
      <c r="AD422" s="94"/>
      <c r="AX422" s="32"/>
    </row>
    <row r="423" spans="1:50" ht="9.75" customHeight="1">
      <c r="J423" s="6"/>
      <c r="K423" s="6"/>
      <c r="L423" s="6"/>
      <c r="M423" s="6"/>
      <c r="N423" s="6"/>
      <c r="O423" s="6"/>
      <c r="P423" s="6"/>
      <c r="Q423" s="34"/>
      <c r="R423" s="34"/>
      <c r="S423" s="34"/>
      <c r="T423" s="34"/>
      <c r="U423" s="33"/>
      <c r="V423" s="33"/>
      <c r="W423" s="92"/>
      <c r="X423" s="93"/>
      <c r="Y423" s="93"/>
      <c r="Z423" s="93"/>
      <c r="AA423" s="93"/>
      <c r="AB423" s="93"/>
      <c r="AC423" s="93"/>
      <c r="AD423" s="94"/>
      <c r="AX423" s="32"/>
    </row>
    <row r="424" spans="1:50" ht="10.5" customHeight="1">
      <c r="J424" s="6"/>
      <c r="K424" s="6"/>
      <c r="L424" s="6"/>
      <c r="M424" s="6"/>
      <c r="N424" s="6"/>
      <c r="O424" s="6"/>
      <c r="P424" s="6"/>
      <c r="Q424" s="34"/>
      <c r="R424" s="34"/>
      <c r="S424" s="34"/>
      <c r="T424" s="34"/>
      <c r="U424" s="33"/>
      <c r="V424" s="33"/>
      <c r="W424" s="50"/>
      <c r="X424" s="50"/>
      <c r="Y424" s="50"/>
      <c r="Z424" s="50"/>
      <c r="AA424" s="50"/>
      <c r="AB424" s="50"/>
      <c r="AC424" s="50"/>
      <c r="AD424" s="50"/>
      <c r="AX424" s="32"/>
    </row>
    <row r="425" spans="1:50" ht="9.75" customHeight="1">
      <c r="A425" s="79"/>
      <c r="B425" s="80" t="s">
        <v>174</v>
      </c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</row>
    <row r="426" spans="1:50" ht="9.75" customHeight="1">
      <c r="A426" s="79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</row>
    <row r="427" spans="1:50" ht="9.75" customHeight="1">
      <c r="A427" s="79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</row>
    <row r="428" spans="1:50" ht="7.5" customHeight="1">
      <c r="A428" s="79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78" t="s">
        <v>82</v>
      </c>
      <c r="X428" s="78"/>
      <c r="Y428" s="78"/>
      <c r="Z428" s="78"/>
      <c r="AA428" s="78"/>
      <c r="AB428" s="78"/>
      <c r="AC428" s="78"/>
      <c r="AD428" s="78"/>
    </row>
    <row r="429" spans="1:50" ht="9.75" customHeight="1">
      <c r="A429" s="79"/>
      <c r="B429" s="74" t="s">
        <v>57</v>
      </c>
      <c r="C429" s="75" t="s">
        <v>82</v>
      </c>
      <c r="D429" s="75"/>
      <c r="E429" s="75"/>
      <c r="F429" s="75"/>
      <c r="G429" s="75"/>
      <c r="H429" s="75"/>
      <c r="I429" s="73" t="s">
        <v>69</v>
      </c>
      <c r="J429" s="73"/>
      <c r="K429" s="81">
        <v>5</v>
      </c>
      <c r="L429" s="81"/>
      <c r="M429" s="43"/>
      <c r="N429" s="43"/>
      <c r="O429" s="43"/>
      <c r="P429" s="43"/>
      <c r="Q429" s="42"/>
      <c r="R429" s="42"/>
      <c r="T429" s="51"/>
      <c r="U429" s="51"/>
      <c r="V429" s="51"/>
      <c r="W429" s="82" t="str">
        <f>CONCATENATE($AH$5,$AH$37,$K$429)</f>
        <v>5</v>
      </c>
      <c r="X429" s="82"/>
      <c r="Y429" s="82"/>
      <c r="Z429" s="82"/>
      <c r="AA429" s="82"/>
      <c r="AB429" s="82"/>
      <c r="AC429" s="82"/>
      <c r="AD429" s="82"/>
      <c r="AH429" s="240" t="str">
        <f>MID($K$435,3,4)</f>
        <v/>
      </c>
    </row>
    <row r="430" spans="1:50" ht="9.75" customHeight="1">
      <c r="A430" s="79"/>
      <c r="B430" s="74"/>
      <c r="C430" s="75"/>
      <c r="D430" s="75"/>
      <c r="E430" s="75"/>
      <c r="F430" s="75"/>
      <c r="G430" s="75"/>
      <c r="H430" s="75"/>
      <c r="I430" s="73"/>
      <c r="J430" s="73"/>
      <c r="K430" s="81"/>
      <c r="L430" s="81"/>
      <c r="M430" s="43"/>
      <c r="N430" s="43"/>
      <c r="O430" s="43"/>
      <c r="P430" s="43"/>
      <c r="Q430" s="42"/>
      <c r="R430" s="42"/>
      <c r="T430" s="51"/>
      <c r="U430" s="51"/>
      <c r="V430" s="51"/>
      <c r="W430" s="82"/>
      <c r="X430" s="82"/>
      <c r="Y430" s="82"/>
      <c r="Z430" s="82"/>
      <c r="AA430" s="82"/>
      <c r="AB430" s="82"/>
      <c r="AC430" s="82"/>
      <c r="AD430" s="82"/>
      <c r="AH430" s="240"/>
    </row>
    <row r="431" spans="1:50" s="1015" customFormat="1" ht="10.5" customHeight="1">
      <c r="A431" s="79"/>
      <c r="B431" s="1014" t="str">
        <f>IF(K429="","※必須項目です。入力して下さい！","")</f>
        <v/>
      </c>
      <c r="C431" s="1014"/>
      <c r="D431" s="1014"/>
      <c r="E431" s="1014"/>
      <c r="F431" s="1014"/>
      <c r="G431" s="1014"/>
      <c r="H431" s="1014"/>
      <c r="I431" s="1014"/>
      <c r="J431" s="1014"/>
      <c r="K431" s="1014"/>
      <c r="L431" s="1020"/>
      <c r="M431" s="1020"/>
      <c r="N431" s="1020"/>
      <c r="O431" s="1020"/>
      <c r="P431" s="1020"/>
      <c r="Q431" s="1020"/>
      <c r="R431" s="1020"/>
      <c r="Y431" s="1018"/>
      <c r="Z431" s="1018"/>
      <c r="AE431" s="1016"/>
      <c r="AF431" s="1016"/>
      <c r="AG431" s="1016"/>
      <c r="AH431" s="1016"/>
      <c r="AI431" s="1016"/>
      <c r="AJ431" s="1016"/>
      <c r="AK431" s="1016"/>
      <c r="AL431" s="1016"/>
      <c r="AM431" s="1016"/>
      <c r="AN431" s="1016"/>
      <c r="AO431" s="1016"/>
      <c r="AP431" s="1016"/>
      <c r="AQ431" s="1016"/>
    </row>
    <row r="432" spans="1:50" ht="9.75" customHeight="1">
      <c r="A432" s="79"/>
      <c r="B432" s="74" t="s">
        <v>132</v>
      </c>
      <c r="C432" s="75" t="s">
        <v>145</v>
      </c>
      <c r="D432" s="75"/>
      <c r="E432" s="75"/>
      <c r="F432" s="75"/>
      <c r="G432" s="75"/>
      <c r="H432" s="75"/>
      <c r="I432" s="73" t="s">
        <v>69</v>
      </c>
      <c r="J432" s="73"/>
      <c r="K432" s="76"/>
      <c r="L432" s="76"/>
      <c r="M432" s="76"/>
      <c r="N432" s="76"/>
      <c r="O432" s="76"/>
      <c r="P432" s="76"/>
      <c r="W432" s="28"/>
      <c r="Y432" s="28"/>
      <c r="Z432" s="13"/>
    </row>
    <row r="433" spans="1:43" ht="9.75" customHeight="1">
      <c r="A433" s="79"/>
      <c r="B433" s="74"/>
      <c r="C433" s="75"/>
      <c r="D433" s="75"/>
      <c r="E433" s="75"/>
      <c r="F433" s="75"/>
      <c r="G433" s="75"/>
      <c r="H433" s="75"/>
      <c r="I433" s="73"/>
      <c r="J433" s="73"/>
      <c r="K433" s="76"/>
      <c r="L433" s="76"/>
      <c r="M433" s="76"/>
      <c r="N433" s="76"/>
      <c r="O433" s="76"/>
      <c r="P433" s="76"/>
      <c r="Z433" s="13"/>
    </row>
    <row r="434" spans="1:43" s="1015" customFormat="1" ht="10.5" customHeight="1">
      <c r="A434" s="79"/>
      <c r="B434" s="1014" t="str">
        <f>IF(K432="","※必須項目です。入力して下さい！","")</f>
        <v>※必須項目です。入力して下さい！</v>
      </c>
      <c r="C434" s="1014"/>
      <c r="D434" s="1014"/>
      <c r="E434" s="1014"/>
      <c r="F434" s="1014"/>
      <c r="G434" s="1014"/>
      <c r="H434" s="1014"/>
      <c r="I434" s="1014"/>
      <c r="J434" s="1014"/>
      <c r="K434" s="1014"/>
      <c r="L434" s="1014"/>
      <c r="AE434" s="1016"/>
      <c r="AF434" s="1016"/>
      <c r="AG434" s="1016"/>
      <c r="AH434" s="1016"/>
      <c r="AI434" s="1016"/>
      <c r="AJ434" s="1016"/>
      <c r="AK434" s="1016"/>
      <c r="AL434" s="1016"/>
      <c r="AM434" s="1016"/>
      <c r="AN434" s="1016"/>
      <c r="AO434" s="1016"/>
      <c r="AP434" s="1016"/>
      <c r="AQ434" s="1016"/>
    </row>
    <row r="435" spans="1:43" ht="9.75" customHeight="1">
      <c r="A435" s="79"/>
      <c r="B435" s="74" t="s">
        <v>58</v>
      </c>
      <c r="C435" s="75" t="s">
        <v>146</v>
      </c>
      <c r="D435" s="75"/>
      <c r="E435" s="75"/>
      <c r="F435" s="75"/>
      <c r="G435" s="75"/>
      <c r="H435" s="75"/>
      <c r="I435" s="73" t="s">
        <v>69</v>
      </c>
      <c r="J435" s="73"/>
      <c r="K435" s="76"/>
      <c r="L435" s="76"/>
      <c r="M435" s="76"/>
      <c r="N435" s="76"/>
      <c r="O435" s="76"/>
      <c r="P435" s="76"/>
      <c r="V435" s="29"/>
      <c r="W435" s="29"/>
      <c r="X435" s="29"/>
      <c r="Y435" s="29"/>
      <c r="Z435" s="29"/>
    </row>
    <row r="436" spans="1:43" ht="9.75" customHeight="1">
      <c r="A436" s="79"/>
      <c r="B436" s="74"/>
      <c r="C436" s="75"/>
      <c r="D436" s="75"/>
      <c r="E436" s="75"/>
      <c r="F436" s="75"/>
      <c r="G436" s="75"/>
      <c r="H436" s="75"/>
      <c r="I436" s="73"/>
      <c r="J436" s="73"/>
      <c r="K436" s="76"/>
      <c r="L436" s="76"/>
      <c r="M436" s="76"/>
      <c r="N436" s="76"/>
      <c r="O436" s="76"/>
      <c r="P436" s="76"/>
      <c r="V436" s="11"/>
      <c r="W436" s="11"/>
      <c r="X436" s="11"/>
      <c r="Y436" s="11"/>
      <c r="Z436" s="11"/>
    </row>
    <row r="437" spans="1:43" s="1015" customFormat="1" ht="10.5" customHeight="1">
      <c r="A437" s="79"/>
      <c r="B437" s="1014" t="str">
        <f>IF(K435="","※必須項目です。入力して下さい！","")</f>
        <v>※必須項目です。入力して下さい！</v>
      </c>
      <c r="C437" s="1014"/>
      <c r="D437" s="1014"/>
      <c r="E437" s="1014"/>
      <c r="F437" s="1014"/>
      <c r="G437" s="1014"/>
      <c r="H437" s="1014"/>
      <c r="I437" s="1014"/>
      <c r="J437" s="1014"/>
      <c r="K437" s="1014"/>
      <c r="L437" s="1014"/>
      <c r="AE437" s="1016"/>
      <c r="AF437" s="1016"/>
      <c r="AG437" s="1016"/>
      <c r="AH437" s="1016"/>
      <c r="AI437" s="1016"/>
      <c r="AJ437" s="1016"/>
      <c r="AK437" s="1016"/>
      <c r="AL437" s="1016"/>
      <c r="AM437" s="1016"/>
      <c r="AN437" s="1016"/>
      <c r="AO437" s="1016"/>
      <c r="AP437" s="1016"/>
      <c r="AQ437" s="1016"/>
    </row>
    <row r="438" spans="1:43" ht="9.75" customHeight="1">
      <c r="A438" s="79"/>
      <c r="B438" s="74" t="s">
        <v>59</v>
      </c>
      <c r="C438" s="75" t="s">
        <v>122</v>
      </c>
      <c r="D438" s="75"/>
      <c r="E438" s="75"/>
      <c r="F438" s="75"/>
      <c r="G438" s="75"/>
      <c r="H438" s="75"/>
      <c r="J438" s="38"/>
      <c r="K438" s="76"/>
      <c r="L438" s="76"/>
      <c r="M438" s="76"/>
      <c r="N438" s="76"/>
      <c r="O438" s="76"/>
      <c r="P438" s="76"/>
      <c r="Q438" s="241"/>
      <c r="R438" s="241"/>
      <c r="S438" s="241"/>
      <c r="V438" s="11"/>
      <c r="W438" s="11"/>
      <c r="X438" s="11"/>
      <c r="Y438" s="11"/>
      <c r="Z438" s="11"/>
    </row>
    <row r="439" spans="1:43" ht="9.75" customHeight="1">
      <c r="A439" s="79"/>
      <c r="B439" s="74"/>
      <c r="C439" s="75"/>
      <c r="D439" s="75"/>
      <c r="E439" s="75"/>
      <c r="F439" s="75"/>
      <c r="G439" s="75"/>
      <c r="H439" s="75"/>
      <c r="I439" s="38"/>
      <c r="J439" s="38"/>
      <c r="K439" s="76"/>
      <c r="L439" s="76"/>
      <c r="M439" s="76"/>
      <c r="N439" s="76"/>
      <c r="O439" s="76"/>
      <c r="P439" s="76"/>
      <c r="Q439" s="241"/>
      <c r="R439" s="241"/>
      <c r="S439" s="241"/>
    </row>
    <row r="440" spans="1:43" s="1015" customFormat="1" ht="10.5" customHeight="1">
      <c r="A440" s="79"/>
      <c r="B440" s="1017" t="str">
        <f>IF(K438="","※不明な場合は入力不要です","")</f>
        <v>※不明な場合は入力不要です</v>
      </c>
      <c r="C440" s="1017"/>
      <c r="D440" s="1017"/>
      <c r="E440" s="1017"/>
      <c r="F440" s="1017"/>
      <c r="G440" s="1017"/>
      <c r="H440" s="1017"/>
      <c r="I440" s="1017"/>
      <c r="J440" s="1017"/>
      <c r="K440" s="1017"/>
      <c r="L440" s="1017"/>
      <c r="AE440" s="1016"/>
      <c r="AF440" s="1016"/>
      <c r="AG440" s="1016"/>
      <c r="AH440" s="1016"/>
      <c r="AI440" s="1016"/>
      <c r="AJ440" s="1016"/>
      <c r="AK440" s="1016"/>
      <c r="AL440" s="1016"/>
      <c r="AM440" s="1016"/>
      <c r="AN440" s="1016"/>
      <c r="AO440" s="1016"/>
      <c r="AP440" s="1016"/>
      <c r="AQ440" s="1016"/>
    </row>
    <row r="441" spans="1:43" ht="9.75" customHeight="1">
      <c r="A441" s="79"/>
      <c r="B441" s="74" t="s">
        <v>60</v>
      </c>
      <c r="C441" s="75" t="s">
        <v>1</v>
      </c>
      <c r="D441" s="75"/>
      <c r="E441" s="75"/>
      <c r="F441" s="75"/>
      <c r="G441" s="75"/>
      <c r="H441" s="75"/>
      <c r="I441" s="73" t="s">
        <v>69</v>
      </c>
      <c r="J441" s="73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</row>
    <row r="442" spans="1:43" ht="9.75" customHeight="1">
      <c r="A442" s="79"/>
      <c r="B442" s="74"/>
      <c r="C442" s="75"/>
      <c r="D442" s="75"/>
      <c r="E442" s="75"/>
      <c r="F442" s="75"/>
      <c r="G442" s="75"/>
      <c r="H442" s="75"/>
      <c r="I442" s="73"/>
      <c r="J442" s="73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</row>
    <row r="443" spans="1:43" s="1015" customFormat="1" ht="10.5" customHeight="1">
      <c r="A443" s="79"/>
      <c r="B443" s="1014" t="str">
        <f>IF(K441="","※必須項目です。入力して下さい！","")</f>
        <v>※必須項目です。入力して下さい！</v>
      </c>
      <c r="C443" s="1014"/>
      <c r="D443" s="1014"/>
      <c r="E443" s="1014"/>
      <c r="F443" s="1014"/>
      <c r="G443" s="1014"/>
      <c r="H443" s="1014"/>
      <c r="I443" s="1014"/>
      <c r="J443" s="1014"/>
      <c r="K443" s="1014"/>
      <c r="L443" s="1014"/>
      <c r="AE443" s="1016"/>
      <c r="AF443" s="1016"/>
      <c r="AG443" s="1016"/>
      <c r="AH443" s="1016"/>
      <c r="AI443" s="1016"/>
      <c r="AJ443" s="1016"/>
      <c r="AK443" s="1016"/>
      <c r="AL443" s="1016"/>
      <c r="AM443" s="1016"/>
      <c r="AN443" s="1016"/>
      <c r="AO443" s="1016"/>
      <c r="AP443" s="1016"/>
      <c r="AQ443" s="1016"/>
    </row>
    <row r="444" spans="1:43" ht="8.25" customHeight="1">
      <c r="A444" s="79"/>
      <c r="B444" s="233" t="s">
        <v>172</v>
      </c>
      <c r="C444" s="233"/>
      <c r="D444" s="233"/>
      <c r="E444" s="233"/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33"/>
      <c r="Z444" s="233"/>
      <c r="AA444" s="233"/>
      <c r="AB444" s="233"/>
      <c r="AC444" s="233"/>
      <c r="AD444" s="233"/>
    </row>
    <row r="445" spans="1:43" ht="8.25" customHeight="1">
      <c r="A445" s="79"/>
      <c r="B445" s="233"/>
      <c r="C445" s="233"/>
      <c r="D445" s="233"/>
      <c r="E445" s="233"/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33"/>
      <c r="Z445" s="233"/>
      <c r="AA445" s="233"/>
      <c r="AB445" s="233"/>
      <c r="AC445" s="233"/>
      <c r="AD445" s="233"/>
    </row>
    <row r="446" spans="1:43" ht="8.25" customHeight="1">
      <c r="A446" s="79"/>
      <c r="B446" s="233"/>
      <c r="C446" s="233"/>
      <c r="D446" s="233"/>
      <c r="E446" s="233"/>
      <c r="F446" s="233"/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33"/>
      <c r="Z446" s="233"/>
      <c r="AA446" s="233"/>
      <c r="AB446" s="233"/>
      <c r="AC446" s="233"/>
      <c r="AD446" s="233"/>
    </row>
    <row r="447" spans="1:43" ht="3.75" customHeight="1">
      <c r="A447" s="79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  <c r="X447" s="242"/>
    </row>
    <row r="448" spans="1:43" ht="9.75" customHeight="1">
      <c r="A448" s="79"/>
      <c r="B448" s="79" t="s">
        <v>61</v>
      </c>
      <c r="C448" s="75" t="s">
        <v>123</v>
      </c>
      <c r="D448" s="75"/>
      <c r="E448" s="75"/>
      <c r="F448" s="75"/>
      <c r="G448" s="75"/>
      <c r="H448" s="75"/>
      <c r="I448" s="73" t="s">
        <v>69</v>
      </c>
      <c r="J448" s="73"/>
      <c r="K448" s="76"/>
      <c r="L448" s="76"/>
      <c r="M448" s="76"/>
      <c r="N448" s="76"/>
      <c r="O448" s="76"/>
      <c r="P448" s="76"/>
      <c r="Q448" s="76"/>
      <c r="R448" s="52"/>
      <c r="S448" s="260" t="s">
        <v>168</v>
      </c>
      <c r="T448" s="260"/>
      <c r="U448" s="260"/>
      <c r="V448" s="260"/>
      <c r="W448" s="260"/>
      <c r="X448" s="260"/>
      <c r="Y448" s="260"/>
      <c r="Z448" s="260"/>
      <c r="AA448" s="260"/>
      <c r="AB448" s="260"/>
      <c r="AC448" s="260"/>
      <c r="AD448" s="260"/>
    </row>
    <row r="449" spans="1:43" ht="9.75" customHeight="1">
      <c r="A449" s="79"/>
      <c r="B449" s="79"/>
      <c r="C449" s="75"/>
      <c r="D449" s="75"/>
      <c r="E449" s="75"/>
      <c r="F449" s="75"/>
      <c r="G449" s="75"/>
      <c r="H449" s="75"/>
      <c r="I449" s="73"/>
      <c r="J449" s="73"/>
      <c r="K449" s="76"/>
      <c r="L449" s="76"/>
      <c r="M449" s="76"/>
      <c r="N449" s="76"/>
      <c r="O449" s="76"/>
      <c r="P449" s="76"/>
      <c r="Q449" s="76"/>
      <c r="R449" s="52"/>
      <c r="S449" s="260"/>
      <c r="T449" s="260"/>
      <c r="U449" s="260"/>
      <c r="V449" s="260"/>
      <c r="W449" s="260"/>
      <c r="X449" s="260"/>
      <c r="Y449" s="260"/>
      <c r="Z449" s="260"/>
      <c r="AA449" s="260"/>
      <c r="AB449" s="260"/>
      <c r="AC449" s="260"/>
      <c r="AD449" s="260"/>
    </row>
    <row r="450" spans="1:43" s="1015" customFormat="1" ht="10.5" customHeight="1">
      <c r="A450" s="79"/>
      <c r="B450" s="1014" t="str">
        <f>IF(K448="","※必須項目です。入力して下さい！","")</f>
        <v>※必須項目です。入力して下さい！</v>
      </c>
      <c r="C450" s="1014"/>
      <c r="D450" s="1014"/>
      <c r="E450" s="1014"/>
      <c r="F450" s="1014"/>
      <c r="G450" s="1014"/>
      <c r="H450" s="1014"/>
      <c r="I450" s="1014"/>
      <c r="J450" s="1014"/>
      <c r="K450" s="1014"/>
      <c r="L450" s="1014"/>
      <c r="M450" s="1018"/>
      <c r="N450" s="1018"/>
      <c r="O450" s="1018"/>
      <c r="P450" s="1018"/>
      <c r="Q450" s="1018"/>
      <c r="R450" s="1018"/>
      <c r="S450" s="1018"/>
      <c r="T450" s="1018"/>
      <c r="U450" s="1018"/>
      <c r="V450" s="1018"/>
      <c r="W450" s="1018"/>
      <c r="X450" s="1018"/>
      <c r="AE450" s="1016"/>
      <c r="AF450" s="1016"/>
      <c r="AG450" s="1016"/>
      <c r="AH450" s="1016"/>
      <c r="AI450" s="1016"/>
      <c r="AJ450" s="1016"/>
      <c r="AK450" s="1016"/>
      <c r="AL450" s="1016"/>
      <c r="AM450" s="1016"/>
      <c r="AN450" s="1016"/>
      <c r="AO450" s="1016"/>
      <c r="AP450" s="1016"/>
      <c r="AQ450" s="1016"/>
    </row>
    <row r="451" spans="1:43" ht="9.75" customHeight="1">
      <c r="A451" s="79"/>
      <c r="B451" s="79" t="s">
        <v>113</v>
      </c>
      <c r="C451" s="75" t="s">
        <v>44</v>
      </c>
      <c r="D451" s="75"/>
      <c r="E451" s="75"/>
      <c r="F451" s="75"/>
      <c r="G451" s="75"/>
      <c r="H451" s="75"/>
      <c r="I451" s="73" t="s">
        <v>69</v>
      </c>
      <c r="J451" s="73"/>
      <c r="K451" s="83"/>
      <c r="L451" s="83"/>
      <c r="M451" s="83"/>
      <c r="N451" s="83"/>
      <c r="O451" s="83"/>
      <c r="P451" s="83"/>
      <c r="Q451" s="83"/>
      <c r="R451" s="84" t="s">
        <v>37</v>
      </c>
      <c r="S451" s="84"/>
      <c r="T451" s="85" t="s">
        <v>117</v>
      </c>
      <c r="U451" s="85"/>
      <c r="V451" s="8"/>
    </row>
    <row r="452" spans="1:43" ht="9.75" customHeight="1">
      <c r="A452" s="79"/>
      <c r="B452" s="79"/>
      <c r="C452" s="75"/>
      <c r="D452" s="75"/>
      <c r="E452" s="75"/>
      <c r="F452" s="75"/>
      <c r="G452" s="75"/>
      <c r="H452" s="75"/>
      <c r="I452" s="73"/>
      <c r="J452" s="73"/>
      <c r="K452" s="83"/>
      <c r="L452" s="83"/>
      <c r="M452" s="83"/>
      <c r="N452" s="83"/>
      <c r="O452" s="83"/>
      <c r="P452" s="83"/>
      <c r="Q452" s="83"/>
      <c r="R452" s="84"/>
      <c r="S452" s="84"/>
      <c r="T452" s="85"/>
      <c r="U452" s="85"/>
      <c r="V452" s="8"/>
    </row>
    <row r="453" spans="1:43" s="1015" customFormat="1" ht="10.5" customHeight="1">
      <c r="A453" s="79"/>
      <c r="B453" s="1014" t="str">
        <f>IF(K451="","※必須項目です。入力して下さい！","")</f>
        <v>※必須項目です。入力して下さい！</v>
      </c>
      <c r="C453" s="1014"/>
      <c r="D453" s="1014"/>
      <c r="E453" s="1014"/>
      <c r="F453" s="1014"/>
      <c r="G453" s="1014"/>
      <c r="H453" s="1014"/>
      <c r="I453" s="1014"/>
      <c r="J453" s="1014"/>
      <c r="K453" s="1014"/>
      <c r="L453" s="1014"/>
      <c r="M453" s="1018"/>
      <c r="N453" s="1018"/>
      <c r="O453" s="1018"/>
      <c r="P453" s="1018"/>
      <c r="Q453" s="1018"/>
      <c r="R453" s="1018"/>
      <c r="S453" s="1018"/>
      <c r="T453" s="1019"/>
      <c r="U453" s="1019"/>
      <c r="V453" s="1018"/>
      <c r="W453" s="1018"/>
      <c r="X453" s="1018"/>
      <c r="AE453" s="1016"/>
      <c r="AF453" s="1016"/>
      <c r="AG453" s="1016"/>
      <c r="AH453" s="1016"/>
      <c r="AI453" s="1016"/>
      <c r="AJ453" s="1016"/>
      <c r="AK453" s="1016"/>
      <c r="AL453" s="1016"/>
      <c r="AM453" s="1016"/>
      <c r="AN453" s="1016"/>
      <c r="AO453" s="1016"/>
      <c r="AP453" s="1016"/>
      <c r="AQ453" s="1016"/>
    </row>
    <row r="454" spans="1:43" ht="9.75" customHeight="1">
      <c r="A454" s="79"/>
      <c r="B454" s="79" t="s">
        <v>62</v>
      </c>
      <c r="C454" s="75" t="s">
        <v>45</v>
      </c>
      <c r="D454" s="75"/>
      <c r="E454" s="75"/>
      <c r="F454" s="75"/>
      <c r="G454" s="75"/>
      <c r="H454" s="75"/>
      <c r="I454" s="73" t="s">
        <v>69</v>
      </c>
      <c r="J454" s="73"/>
      <c r="K454" s="83"/>
      <c r="L454" s="83"/>
      <c r="M454" s="83"/>
      <c r="N454" s="83"/>
      <c r="O454" s="83"/>
      <c r="P454" s="83"/>
      <c r="Q454" s="83"/>
      <c r="R454" s="84" t="s">
        <v>37</v>
      </c>
      <c r="S454" s="84"/>
      <c r="T454" s="85" t="s">
        <v>117</v>
      </c>
      <c r="U454" s="85"/>
      <c r="V454" s="8"/>
    </row>
    <row r="455" spans="1:43" ht="9.75" customHeight="1">
      <c r="A455" s="79"/>
      <c r="B455" s="79"/>
      <c r="C455" s="75"/>
      <c r="D455" s="75"/>
      <c r="E455" s="75"/>
      <c r="F455" s="75"/>
      <c r="G455" s="75"/>
      <c r="H455" s="75"/>
      <c r="I455" s="73"/>
      <c r="J455" s="73"/>
      <c r="K455" s="83"/>
      <c r="L455" s="83"/>
      <c r="M455" s="83"/>
      <c r="N455" s="83"/>
      <c r="O455" s="83"/>
      <c r="P455" s="83"/>
      <c r="Q455" s="83"/>
      <c r="R455" s="84"/>
      <c r="S455" s="84"/>
      <c r="T455" s="85"/>
      <c r="U455" s="85"/>
      <c r="V455" s="8"/>
    </row>
    <row r="456" spans="1:43" s="1015" customFormat="1" ht="10.5" customHeight="1">
      <c r="A456" s="79"/>
      <c r="B456" s="1014" t="str">
        <f>IF(K454="","※必須項目です。入力して下さい！","")</f>
        <v>※必須項目です。入力して下さい！</v>
      </c>
      <c r="C456" s="1014"/>
      <c r="D456" s="1014"/>
      <c r="E456" s="1014"/>
      <c r="F456" s="1014"/>
      <c r="G456" s="1014"/>
      <c r="H456" s="1014"/>
      <c r="I456" s="1014"/>
      <c r="J456" s="1014"/>
      <c r="K456" s="1014"/>
      <c r="L456" s="1014"/>
      <c r="M456" s="1018"/>
      <c r="N456" s="1018"/>
      <c r="O456" s="1018"/>
      <c r="P456" s="1018"/>
      <c r="Q456" s="1018"/>
      <c r="R456" s="1018"/>
      <c r="S456" s="1018"/>
      <c r="T456" s="1019"/>
      <c r="U456" s="1019"/>
      <c r="V456" s="1018"/>
      <c r="W456" s="1018"/>
      <c r="X456" s="1018"/>
      <c r="AE456" s="1016"/>
      <c r="AF456" s="1016"/>
      <c r="AG456" s="1016"/>
      <c r="AH456" s="1016"/>
      <c r="AI456" s="1016"/>
      <c r="AJ456" s="1016"/>
      <c r="AK456" s="1016"/>
      <c r="AL456" s="1016"/>
      <c r="AM456" s="1016"/>
      <c r="AN456" s="1016"/>
      <c r="AO456" s="1016"/>
      <c r="AP456" s="1016"/>
      <c r="AQ456" s="1016"/>
    </row>
    <row r="457" spans="1:43" ht="9.75" customHeight="1">
      <c r="A457" s="79"/>
      <c r="B457" s="79" t="s">
        <v>63</v>
      </c>
      <c r="C457" s="75" t="s">
        <v>46</v>
      </c>
      <c r="D457" s="75"/>
      <c r="E457" s="75"/>
      <c r="F457" s="75"/>
      <c r="G457" s="75"/>
      <c r="H457" s="75"/>
      <c r="I457" s="73" t="s">
        <v>69</v>
      </c>
      <c r="J457" s="73"/>
      <c r="K457" s="83"/>
      <c r="L457" s="83"/>
      <c r="M457" s="83"/>
      <c r="N457" s="83"/>
      <c r="O457" s="83"/>
      <c r="P457" s="83"/>
      <c r="Q457" s="83"/>
      <c r="R457" s="84" t="s">
        <v>37</v>
      </c>
      <c r="S457" s="84"/>
      <c r="T457" s="85" t="s">
        <v>117</v>
      </c>
      <c r="U457" s="85"/>
      <c r="V457" s="8"/>
    </row>
    <row r="458" spans="1:43" ht="9.75" customHeight="1">
      <c r="A458" s="79"/>
      <c r="B458" s="79"/>
      <c r="C458" s="75"/>
      <c r="D458" s="75"/>
      <c r="E458" s="75"/>
      <c r="F458" s="75"/>
      <c r="G458" s="75"/>
      <c r="H458" s="75"/>
      <c r="I458" s="73"/>
      <c r="J458" s="73"/>
      <c r="K458" s="83"/>
      <c r="L458" s="83"/>
      <c r="M458" s="83"/>
      <c r="N458" s="83"/>
      <c r="O458" s="83"/>
      <c r="P458" s="83"/>
      <c r="Q458" s="83"/>
      <c r="R458" s="84"/>
      <c r="S458" s="84"/>
      <c r="T458" s="85"/>
      <c r="U458" s="85"/>
      <c r="V458" s="8"/>
    </row>
    <row r="459" spans="1:43" s="1015" customFormat="1" ht="10.5" customHeight="1">
      <c r="A459" s="79"/>
      <c r="B459" s="1014" t="str">
        <f>IF(K457="","※必須項目です。入力して下さい！","")</f>
        <v>※必須項目です。入力して下さい！</v>
      </c>
      <c r="C459" s="1014"/>
      <c r="D459" s="1014"/>
      <c r="E459" s="1014"/>
      <c r="F459" s="1014"/>
      <c r="G459" s="1014"/>
      <c r="H459" s="1014"/>
      <c r="I459" s="1014"/>
      <c r="J459" s="1014"/>
      <c r="K459" s="1014"/>
      <c r="L459" s="1014"/>
      <c r="M459" s="1018"/>
      <c r="N459" s="1018"/>
      <c r="O459" s="1018"/>
      <c r="P459" s="1018"/>
      <c r="Q459" s="1018"/>
      <c r="R459" s="1018"/>
      <c r="S459" s="1018"/>
      <c r="T459" s="1019"/>
      <c r="U459" s="1019"/>
      <c r="V459" s="1018"/>
      <c r="W459" s="1018"/>
      <c r="X459" s="1018"/>
      <c r="AE459" s="1016"/>
      <c r="AF459" s="1016"/>
      <c r="AG459" s="1016"/>
      <c r="AH459" s="1016"/>
      <c r="AI459" s="1016"/>
      <c r="AJ459" s="1016"/>
      <c r="AK459" s="1016"/>
      <c r="AL459" s="1016"/>
      <c r="AM459" s="1016"/>
      <c r="AN459" s="1016"/>
      <c r="AO459" s="1016"/>
      <c r="AP459" s="1016"/>
      <c r="AQ459" s="1016"/>
    </row>
    <row r="460" spans="1:43" ht="9.75" customHeight="1">
      <c r="A460" s="79"/>
      <c r="B460" s="79" t="s">
        <v>64</v>
      </c>
      <c r="C460" s="75" t="s">
        <v>47</v>
      </c>
      <c r="D460" s="75"/>
      <c r="E460" s="75"/>
      <c r="F460" s="75"/>
      <c r="G460" s="75"/>
      <c r="H460" s="75"/>
      <c r="I460" s="73" t="s">
        <v>69</v>
      </c>
      <c r="J460" s="73"/>
      <c r="K460" s="83"/>
      <c r="L460" s="83"/>
      <c r="M460" s="83"/>
      <c r="N460" s="83"/>
      <c r="O460" s="83"/>
      <c r="P460" s="83"/>
      <c r="Q460" s="83"/>
      <c r="R460" s="84" t="s">
        <v>37</v>
      </c>
      <c r="S460" s="84"/>
      <c r="T460" s="85" t="s">
        <v>117</v>
      </c>
      <c r="U460" s="85"/>
      <c r="V460" s="8"/>
    </row>
    <row r="461" spans="1:43" ht="9.75" customHeight="1">
      <c r="A461" s="79"/>
      <c r="B461" s="79"/>
      <c r="C461" s="75"/>
      <c r="D461" s="75"/>
      <c r="E461" s="75"/>
      <c r="F461" s="75"/>
      <c r="G461" s="75"/>
      <c r="H461" s="75"/>
      <c r="I461" s="73"/>
      <c r="J461" s="73"/>
      <c r="K461" s="83"/>
      <c r="L461" s="83"/>
      <c r="M461" s="83"/>
      <c r="N461" s="83"/>
      <c r="O461" s="83"/>
      <c r="P461" s="83"/>
      <c r="Q461" s="83"/>
      <c r="R461" s="84"/>
      <c r="S461" s="84"/>
      <c r="T461" s="85"/>
      <c r="U461" s="85"/>
      <c r="V461" s="8"/>
    </row>
    <row r="462" spans="1:43" s="1015" customFormat="1" ht="10.5" customHeight="1">
      <c r="A462" s="79"/>
      <c r="B462" s="1014" t="str">
        <f>IF(K460="","※必須項目です。入力して下さい！","")</f>
        <v>※必須項目です。入力して下さい！</v>
      </c>
      <c r="C462" s="1014"/>
      <c r="D462" s="1014"/>
      <c r="E462" s="1014"/>
      <c r="F462" s="1014"/>
      <c r="G462" s="1014"/>
      <c r="H462" s="1014"/>
      <c r="I462" s="1014"/>
      <c r="J462" s="1014"/>
      <c r="K462" s="1014"/>
      <c r="L462" s="1014"/>
      <c r="M462" s="1018"/>
      <c r="N462" s="1018"/>
      <c r="O462" s="1018"/>
      <c r="P462" s="1018"/>
      <c r="Q462" s="1018"/>
      <c r="R462" s="1018"/>
      <c r="S462" s="1018"/>
      <c r="T462" s="1019"/>
      <c r="U462" s="1019"/>
      <c r="V462" s="1018"/>
      <c r="W462" s="1018"/>
      <c r="X462" s="1018"/>
      <c r="AE462" s="1016"/>
      <c r="AF462" s="1016"/>
      <c r="AG462" s="1016"/>
      <c r="AH462" s="1016"/>
      <c r="AI462" s="1016"/>
      <c r="AJ462" s="1016"/>
      <c r="AK462" s="1016"/>
      <c r="AL462" s="1016"/>
      <c r="AM462" s="1016"/>
      <c r="AN462" s="1016"/>
      <c r="AO462" s="1016"/>
      <c r="AP462" s="1016"/>
      <c r="AQ462" s="1016"/>
    </row>
    <row r="463" spans="1:43" ht="9.75" customHeight="1">
      <c r="A463" s="79"/>
      <c r="B463" s="79" t="s">
        <v>65</v>
      </c>
      <c r="C463" s="75" t="s">
        <v>48</v>
      </c>
      <c r="D463" s="75"/>
      <c r="E463" s="75"/>
      <c r="F463" s="75"/>
      <c r="G463" s="75"/>
      <c r="H463" s="75"/>
      <c r="I463" s="73" t="s">
        <v>69</v>
      </c>
      <c r="J463" s="73"/>
      <c r="K463" s="238" t="str">
        <f>IF(K448="","",K451-(K457+K460))</f>
        <v/>
      </c>
      <c r="L463" s="238"/>
      <c r="M463" s="238"/>
      <c r="N463" s="238"/>
      <c r="O463" s="238"/>
      <c r="P463" s="238"/>
      <c r="Q463" s="238"/>
      <c r="R463" s="84" t="s">
        <v>37</v>
      </c>
      <c r="S463" s="84"/>
      <c r="T463" s="85" t="s">
        <v>117</v>
      </c>
      <c r="U463" s="85"/>
      <c r="V463" s="8"/>
    </row>
    <row r="464" spans="1:43" ht="9.75" customHeight="1">
      <c r="A464" s="79"/>
      <c r="B464" s="79"/>
      <c r="C464" s="75"/>
      <c r="D464" s="75"/>
      <c r="E464" s="75"/>
      <c r="F464" s="75"/>
      <c r="G464" s="75"/>
      <c r="H464" s="75"/>
      <c r="I464" s="73"/>
      <c r="J464" s="73"/>
      <c r="K464" s="238"/>
      <c r="L464" s="238"/>
      <c r="M464" s="238"/>
      <c r="N464" s="238"/>
      <c r="O464" s="238"/>
      <c r="P464" s="238"/>
      <c r="Q464" s="238"/>
      <c r="R464" s="84"/>
      <c r="S464" s="84"/>
      <c r="T464" s="85"/>
      <c r="U464" s="85"/>
      <c r="V464" s="8"/>
    </row>
    <row r="465" spans="1:63" s="1015" customFormat="1" ht="10.5" customHeight="1">
      <c r="A465" s="79"/>
      <c r="B465" s="1014" t="str">
        <f>IF(K463="","※必須項目です。入力して下さい！","")</f>
        <v>※必須項目です。入力して下さい！</v>
      </c>
      <c r="C465" s="1014"/>
      <c r="D465" s="1014"/>
      <c r="E465" s="1014"/>
      <c r="F465" s="1014"/>
      <c r="G465" s="1014"/>
      <c r="H465" s="1014"/>
      <c r="I465" s="1014"/>
      <c r="J465" s="1014"/>
      <c r="K465" s="1014"/>
      <c r="L465" s="1014"/>
      <c r="AE465" s="1016"/>
      <c r="AF465" s="1016"/>
      <c r="AG465" s="1016"/>
      <c r="AH465" s="1016"/>
      <c r="AI465" s="1016"/>
      <c r="AJ465" s="1016"/>
      <c r="AK465" s="1016"/>
      <c r="AL465" s="1016"/>
      <c r="AM465" s="1016"/>
      <c r="AN465" s="1016"/>
      <c r="AO465" s="1016"/>
      <c r="AP465" s="1016"/>
      <c r="AQ465" s="1016"/>
    </row>
    <row r="466" spans="1:63" ht="9.75" customHeight="1">
      <c r="A466" s="79"/>
      <c r="B466" s="79" t="s">
        <v>66</v>
      </c>
      <c r="C466" s="75" t="s">
        <v>15</v>
      </c>
      <c r="D466" s="75"/>
      <c r="E466" s="75"/>
      <c r="F466" s="75"/>
      <c r="G466" s="75"/>
      <c r="H466" s="75"/>
      <c r="I466" s="73" t="s">
        <v>69</v>
      </c>
      <c r="J466" s="73"/>
      <c r="K466" s="239"/>
      <c r="L466" s="239"/>
      <c r="M466" s="239"/>
      <c r="N466" s="239"/>
      <c r="O466" s="239"/>
      <c r="P466" s="239"/>
      <c r="Q466" s="239"/>
      <c r="R466" s="79" t="s">
        <v>30</v>
      </c>
      <c r="S466" s="79"/>
    </row>
    <row r="467" spans="1:63" ht="9.75" customHeight="1">
      <c r="A467" s="79"/>
      <c r="B467" s="79"/>
      <c r="C467" s="75"/>
      <c r="D467" s="75"/>
      <c r="E467" s="75"/>
      <c r="F467" s="75"/>
      <c r="G467" s="75"/>
      <c r="H467" s="75"/>
      <c r="I467" s="73"/>
      <c r="J467" s="73"/>
      <c r="K467" s="239"/>
      <c r="L467" s="239"/>
      <c r="M467" s="239"/>
      <c r="N467" s="239"/>
      <c r="O467" s="239"/>
      <c r="P467" s="239"/>
      <c r="Q467" s="239"/>
      <c r="R467" s="79"/>
      <c r="S467" s="79"/>
    </row>
    <row r="468" spans="1:63" s="1015" customFormat="1" ht="10.5" customHeight="1">
      <c r="B468" s="1014" t="str">
        <f>IF(K466="","※必須項目です。入力して下さい！","")</f>
        <v>※必須項目です。入力して下さい！</v>
      </c>
      <c r="C468" s="1014"/>
      <c r="D468" s="1014"/>
      <c r="E468" s="1014"/>
      <c r="F468" s="1014"/>
      <c r="G468" s="1014"/>
      <c r="H468" s="1014"/>
      <c r="I468" s="1014"/>
      <c r="J468" s="1014"/>
      <c r="K468" s="1014"/>
      <c r="L468" s="1014"/>
      <c r="AE468" s="1016"/>
      <c r="AF468" s="1016"/>
      <c r="AG468" s="1016"/>
      <c r="AH468" s="1016"/>
      <c r="AI468" s="1016"/>
      <c r="AJ468" s="1016"/>
      <c r="AK468" s="1016"/>
      <c r="AL468" s="1016"/>
      <c r="AM468" s="1016"/>
      <c r="AN468" s="1016"/>
      <c r="AO468" s="1016"/>
      <c r="AP468" s="1016"/>
      <c r="AQ468" s="1016"/>
    </row>
    <row r="469" spans="1:63" ht="6" customHeight="1">
      <c r="A469" s="11"/>
      <c r="B469" s="14"/>
      <c r="C469" s="14"/>
      <c r="D469" s="14"/>
      <c r="E469" s="14"/>
      <c r="F469" s="14"/>
      <c r="G469" s="14"/>
      <c r="H469" s="14"/>
      <c r="I469" s="11"/>
      <c r="J469" s="11"/>
      <c r="K469" s="30"/>
      <c r="L469" s="30"/>
      <c r="M469" s="30"/>
      <c r="N469" s="30"/>
      <c r="O469" s="30"/>
      <c r="P469" s="30"/>
      <c r="Q469" s="30"/>
      <c r="R469" s="11"/>
      <c r="S469" s="11"/>
    </row>
    <row r="470" spans="1:63" ht="8.25" customHeight="1">
      <c r="B470" s="233" t="s">
        <v>118</v>
      </c>
      <c r="C470" s="233"/>
      <c r="D470" s="233"/>
      <c r="E470" s="233"/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33"/>
      <c r="Z470" s="233"/>
      <c r="AA470" s="233"/>
      <c r="AB470" s="233"/>
      <c r="AC470" s="233"/>
      <c r="AD470" s="233"/>
    </row>
    <row r="471" spans="1:63" ht="8.25" customHeight="1">
      <c r="B471" s="233"/>
      <c r="C471" s="233"/>
      <c r="D471" s="233"/>
      <c r="E471" s="233"/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33"/>
      <c r="Z471" s="233"/>
      <c r="AA471" s="233"/>
      <c r="AB471" s="233"/>
      <c r="AC471" s="233"/>
      <c r="AD471" s="233"/>
    </row>
    <row r="472" spans="1:63" ht="8.25" customHeight="1">
      <c r="B472" s="233"/>
      <c r="C472" s="233"/>
      <c r="D472" s="233"/>
      <c r="E472" s="233"/>
      <c r="F472" s="233"/>
      <c r="G472" s="233"/>
      <c r="H472" s="233"/>
      <c r="I472" s="233"/>
      <c r="J472" s="233"/>
      <c r="K472" s="233"/>
      <c r="L472" s="233"/>
      <c r="M472" s="233"/>
      <c r="N472" s="233"/>
      <c r="O472" s="233"/>
      <c r="P472" s="233"/>
      <c r="Q472" s="233"/>
      <c r="R472" s="233"/>
      <c r="S472" s="233"/>
      <c r="T472" s="233"/>
      <c r="U472" s="233"/>
      <c r="V472" s="233"/>
      <c r="W472" s="233"/>
      <c r="X472" s="233"/>
      <c r="Y472" s="233"/>
      <c r="Z472" s="233"/>
      <c r="AA472" s="233"/>
      <c r="AB472" s="233"/>
      <c r="AC472" s="233"/>
      <c r="AD472" s="233"/>
      <c r="AL472" s="234" t="s">
        <v>131</v>
      </c>
      <c r="AM472" s="234"/>
      <c r="AN472" s="234"/>
      <c r="AO472" s="234"/>
      <c r="AP472" s="234"/>
      <c r="AQ472" s="234"/>
      <c r="AR472" s="234"/>
      <c r="AS472" s="234"/>
      <c r="AT472" s="234"/>
    </row>
    <row r="473" spans="1:63" ht="3" customHeight="1"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L473" s="234"/>
      <c r="AM473" s="234"/>
      <c r="AN473" s="234"/>
      <c r="AO473" s="234"/>
      <c r="AP473" s="234"/>
      <c r="AQ473" s="234"/>
      <c r="AR473" s="234"/>
      <c r="AS473" s="234"/>
      <c r="AT473" s="234"/>
    </row>
    <row r="474" spans="1:63" ht="13.5" customHeight="1" thickBot="1">
      <c r="B474" s="31"/>
      <c r="C474" s="236" t="s">
        <v>67</v>
      </c>
      <c r="D474" s="236"/>
      <c r="E474" s="237" t="s">
        <v>133</v>
      </c>
      <c r="F474" s="237"/>
      <c r="G474" s="237"/>
      <c r="H474" s="237"/>
      <c r="I474" s="237"/>
      <c r="J474" s="237"/>
      <c r="K474" s="237"/>
      <c r="L474" s="237"/>
      <c r="M474" s="40" t="s">
        <v>134</v>
      </c>
      <c r="N474" s="236" t="s">
        <v>125</v>
      </c>
      <c r="O474" s="236"/>
      <c r="P474" s="236"/>
      <c r="Q474" s="236" t="s">
        <v>70</v>
      </c>
      <c r="R474" s="236"/>
      <c r="S474" s="236"/>
      <c r="T474" s="236" t="s">
        <v>71</v>
      </c>
      <c r="U474" s="236"/>
      <c r="V474" s="236"/>
      <c r="W474" s="236" t="s">
        <v>72</v>
      </c>
      <c r="X474" s="236"/>
      <c r="Y474" s="236" t="s">
        <v>73</v>
      </c>
      <c r="Z474" s="236"/>
      <c r="AA474" s="236"/>
      <c r="AB474" s="236"/>
      <c r="AC474" s="236"/>
      <c r="AD474" s="236"/>
      <c r="AL474" s="234"/>
      <c r="AM474" s="234"/>
      <c r="AN474" s="234"/>
      <c r="AO474" s="234"/>
      <c r="AP474" s="234"/>
      <c r="AQ474" s="234"/>
      <c r="AR474" s="234"/>
      <c r="AS474" s="234"/>
      <c r="AT474" s="234"/>
    </row>
    <row r="475" spans="1:63" ht="7.5" hidden="1" customHeight="1"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L475" s="235"/>
      <c r="AM475" s="235"/>
      <c r="AN475" s="235"/>
      <c r="AO475" s="235"/>
      <c r="AP475" s="235"/>
      <c r="AQ475" s="235"/>
      <c r="AR475" s="235"/>
      <c r="AS475" s="235"/>
      <c r="AT475" s="235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</row>
    <row r="476" spans="1:63" ht="9.75" customHeight="1" thickTop="1">
      <c r="B476" s="215"/>
      <c r="C476" s="217" t="s">
        <v>16</v>
      </c>
      <c r="D476" s="218"/>
      <c r="E476" s="221" t="s">
        <v>124</v>
      </c>
      <c r="F476" s="222"/>
      <c r="G476" s="222"/>
      <c r="H476" s="222"/>
      <c r="I476" s="222"/>
      <c r="J476" s="222"/>
      <c r="K476" s="222"/>
      <c r="L476" s="222"/>
      <c r="M476" s="218"/>
      <c r="N476" s="221" t="s">
        <v>17</v>
      </c>
      <c r="O476" s="222"/>
      <c r="P476" s="218"/>
      <c r="Q476" s="221" t="s">
        <v>18</v>
      </c>
      <c r="R476" s="222"/>
      <c r="S476" s="218"/>
      <c r="T476" s="221" t="s">
        <v>19</v>
      </c>
      <c r="U476" s="222"/>
      <c r="V476" s="222"/>
      <c r="W476" s="221" t="s">
        <v>20</v>
      </c>
      <c r="X476" s="218"/>
      <c r="Y476" s="221" t="s">
        <v>21</v>
      </c>
      <c r="Z476" s="222"/>
      <c r="AA476" s="222"/>
      <c r="AB476" s="222"/>
      <c r="AC476" s="222"/>
      <c r="AD476" s="225"/>
      <c r="AL476" s="227" t="s">
        <v>32</v>
      </c>
      <c r="AM476" s="228"/>
      <c r="AN476" s="228"/>
      <c r="AO476" s="229"/>
      <c r="AP476" s="201" t="s">
        <v>33</v>
      </c>
      <c r="AQ476" s="202"/>
      <c r="AR476" s="203"/>
      <c r="AS476" s="201" t="s">
        <v>34</v>
      </c>
      <c r="AT476" s="202"/>
      <c r="AU476" s="202"/>
      <c r="AV476" s="207" t="s">
        <v>21</v>
      </c>
      <c r="AW476" s="208"/>
      <c r="AX476" s="208"/>
      <c r="AY476" s="209"/>
      <c r="AZ476" s="207" t="s">
        <v>22</v>
      </c>
      <c r="BA476" s="208"/>
      <c r="BB476" s="209"/>
      <c r="BC476" s="208" t="s">
        <v>23</v>
      </c>
      <c r="BD476" s="208"/>
      <c r="BE476" s="208"/>
      <c r="BF476" s="208"/>
      <c r="BG476" s="213"/>
    </row>
    <row r="477" spans="1:63" ht="9.75" customHeight="1">
      <c r="B477" s="216"/>
      <c r="C477" s="219"/>
      <c r="D477" s="220"/>
      <c r="E477" s="223"/>
      <c r="F477" s="224"/>
      <c r="G477" s="224"/>
      <c r="H477" s="224"/>
      <c r="I477" s="224"/>
      <c r="J477" s="224"/>
      <c r="K477" s="224"/>
      <c r="L477" s="224"/>
      <c r="M477" s="220"/>
      <c r="N477" s="223"/>
      <c r="O477" s="224"/>
      <c r="P477" s="220"/>
      <c r="Q477" s="223"/>
      <c r="R477" s="224"/>
      <c r="S477" s="220"/>
      <c r="T477" s="223"/>
      <c r="U477" s="224"/>
      <c r="V477" s="224"/>
      <c r="W477" s="223"/>
      <c r="X477" s="220"/>
      <c r="Y477" s="223"/>
      <c r="Z477" s="224"/>
      <c r="AA477" s="224"/>
      <c r="AB477" s="224"/>
      <c r="AC477" s="224"/>
      <c r="AD477" s="226"/>
      <c r="AL477" s="230"/>
      <c r="AM477" s="231"/>
      <c r="AN477" s="231"/>
      <c r="AO477" s="232"/>
      <c r="AP477" s="204"/>
      <c r="AQ477" s="205"/>
      <c r="AR477" s="206"/>
      <c r="AS477" s="204"/>
      <c r="AT477" s="205"/>
      <c r="AU477" s="205"/>
      <c r="AV477" s="210"/>
      <c r="AW477" s="211"/>
      <c r="AX477" s="211"/>
      <c r="AY477" s="212"/>
      <c r="AZ477" s="210"/>
      <c r="BA477" s="211"/>
      <c r="BB477" s="212"/>
      <c r="BC477" s="211"/>
      <c r="BD477" s="211"/>
      <c r="BE477" s="211"/>
      <c r="BF477" s="211"/>
      <c r="BG477" s="214"/>
    </row>
    <row r="478" spans="1:63" ht="9.75" customHeight="1">
      <c r="B478" s="152">
        <v>1</v>
      </c>
      <c r="C478" s="154"/>
      <c r="D478" s="155"/>
      <c r="E478" s="158"/>
      <c r="F478" s="159"/>
      <c r="G478" s="159"/>
      <c r="H478" s="159"/>
      <c r="I478" s="159"/>
      <c r="J478" s="159"/>
      <c r="K478" s="159"/>
      <c r="L478" s="159"/>
      <c r="M478" s="164"/>
      <c r="N478" s="187"/>
      <c r="O478" s="188"/>
      <c r="P478" s="189"/>
      <c r="Q478" s="190"/>
      <c r="R478" s="191"/>
      <c r="S478" s="192"/>
      <c r="T478" s="166"/>
      <c r="U478" s="167"/>
      <c r="V478" s="167"/>
      <c r="W478" s="178"/>
      <c r="X478" s="180" t="s">
        <v>30</v>
      </c>
      <c r="Y478" s="108" t="str">
        <f>IF($AH$478=0,"",$AH$478)</f>
        <v/>
      </c>
      <c r="Z478" s="109"/>
      <c r="AA478" s="109"/>
      <c r="AB478" s="109"/>
      <c r="AC478" s="109"/>
      <c r="AD478" s="110"/>
      <c r="AG478" s="65" t="s">
        <v>139</v>
      </c>
      <c r="AH478" s="114">
        <f>ROUND($N$478*$T$478,0)</f>
        <v>0</v>
      </c>
      <c r="AJ478" s="66"/>
      <c r="AK478" s="67"/>
      <c r="AL478" s="115"/>
      <c r="AM478" s="116"/>
      <c r="AN478" s="116"/>
      <c r="AO478" s="117"/>
      <c r="AP478" s="121"/>
      <c r="AQ478" s="116"/>
      <c r="AR478" s="117"/>
      <c r="AS478" s="121"/>
      <c r="AT478" s="116"/>
      <c r="AU478" s="117"/>
      <c r="AV478" s="123"/>
      <c r="AW478" s="124"/>
      <c r="AX478" s="124"/>
      <c r="AY478" s="125"/>
      <c r="AZ478" s="123"/>
      <c r="BA478" s="124"/>
      <c r="BB478" s="125"/>
      <c r="BC478" s="123"/>
      <c r="BD478" s="124"/>
      <c r="BE478" s="124"/>
      <c r="BF478" s="124"/>
      <c r="BG478" s="129"/>
      <c r="BI478" s="41"/>
      <c r="BJ478" s="41"/>
      <c r="BK478" s="41"/>
    </row>
    <row r="479" spans="1:63" ht="9.75" customHeight="1">
      <c r="B479" s="152"/>
      <c r="C479" s="182"/>
      <c r="D479" s="183"/>
      <c r="E479" s="184"/>
      <c r="F479" s="185"/>
      <c r="G479" s="185"/>
      <c r="H479" s="185"/>
      <c r="I479" s="185"/>
      <c r="J479" s="185"/>
      <c r="K479" s="185"/>
      <c r="L479" s="185"/>
      <c r="M479" s="186"/>
      <c r="N479" s="187"/>
      <c r="O479" s="188"/>
      <c r="P479" s="189"/>
      <c r="Q479" s="190"/>
      <c r="R479" s="191"/>
      <c r="S479" s="192"/>
      <c r="T479" s="193"/>
      <c r="U479" s="194"/>
      <c r="V479" s="194"/>
      <c r="W479" s="195"/>
      <c r="X479" s="196"/>
      <c r="Y479" s="108"/>
      <c r="Z479" s="109"/>
      <c r="AA479" s="109"/>
      <c r="AB479" s="109"/>
      <c r="AC479" s="109"/>
      <c r="AD479" s="110"/>
      <c r="AG479" s="65" t="s">
        <v>144</v>
      </c>
      <c r="AH479" s="114"/>
      <c r="AJ479" s="66"/>
      <c r="AK479" s="67"/>
      <c r="AL479" s="118"/>
      <c r="AM479" s="119"/>
      <c r="AN479" s="119"/>
      <c r="AO479" s="120"/>
      <c r="AP479" s="122"/>
      <c r="AQ479" s="119"/>
      <c r="AR479" s="120"/>
      <c r="AS479" s="122"/>
      <c r="AT479" s="119"/>
      <c r="AU479" s="120"/>
      <c r="AV479" s="126"/>
      <c r="AW479" s="127"/>
      <c r="AX479" s="127"/>
      <c r="AY479" s="128"/>
      <c r="AZ479" s="126"/>
      <c r="BA479" s="127"/>
      <c r="BB479" s="128"/>
      <c r="BC479" s="126"/>
      <c r="BD479" s="127"/>
      <c r="BE479" s="127"/>
      <c r="BF479" s="127"/>
      <c r="BG479" s="130"/>
      <c r="BI479" s="41"/>
      <c r="BJ479" s="41"/>
      <c r="BK479" s="41"/>
    </row>
    <row r="480" spans="1:63" ht="9.75" customHeight="1">
      <c r="B480" s="152">
        <v>2</v>
      </c>
      <c r="C480" s="154"/>
      <c r="D480" s="155"/>
      <c r="E480" s="158"/>
      <c r="F480" s="159"/>
      <c r="G480" s="159"/>
      <c r="H480" s="159"/>
      <c r="I480" s="159"/>
      <c r="J480" s="159"/>
      <c r="K480" s="159"/>
      <c r="L480" s="159"/>
      <c r="M480" s="164"/>
      <c r="N480" s="187"/>
      <c r="O480" s="188"/>
      <c r="P480" s="189"/>
      <c r="Q480" s="190"/>
      <c r="R480" s="191"/>
      <c r="S480" s="192"/>
      <c r="T480" s="166"/>
      <c r="U480" s="167"/>
      <c r="V480" s="167"/>
      <c r="W480" s="178"/>
      <c r="X480" s="180" t="s">
        <v>30</v>
      </c>
      <c r="Y480" s="108" t="str">
        <f>IF($AH$480=0,"",$AH$480)</f>
        <v/>
      </c>
      <c r="Z480" s="109"/>
      <c r="AA480" s="109"/>
      <c r="AB480" s="109"/>
      <c r="AC480" s="109"/>
      <c r="AD480" s="110"/>
      <c r="AG480" s="65" t="s">
        <v>153</v>
      </c>
      <c r="AH480" s="114">
        <f>ROUND($N$480*$T$480,0)</f>
        <v>0</v>
      </c>
      <c r="AJ480" s="66"/>
      <c r="AK480" s="67"/>
      <c r="AL480" s="115"/>
      <c r="AM480" s="116"/>
      <c r="AN480" s="116"/>
      <c r="AO480" s="117"/>
      <c r="AP480" s="121"/>
      <c r="AQ480" s="116"/>
      <c r="AR480" s="117"/>
      <c r="AS480" s="121"/>
      <c r="AT480" s="116"/>
      <c r="AU480" s="117"/>
      <c r="AV480" s="123"/>
      <c r="AW480" s="124"/>
      <c r="AX480" s="124"/>
      <c r="AY480" s="125"/>
      <c r="AZ480" s="123"/>
      <c r="BA480" s="124"/>
      <c r="BB480" s="125"/>
      <c r="BC480" s="123"/>
      <c r="BD480" s="124"/>
      <c r="BE480" s="124"/>
      <c r="BF480" s="124"/>
      <c r="BG480" s="129"/>
      <c r="BI480" s="41"/>
      <c r="BJ480" s="41"/>
      <c r="BK480" s="41"/>
    </row>
    <row r="481" spans="2:63" ht="9.75" customHeight="1">
      <c r="B481" s="152"/>
      <c r="C481" s="182"/>
      <c r="D481" s="183"/>
      <c r="E481" s="184"/>
      <c r="F481" s="185"/>
      <c r="G481" s="185"/>
      <c r="H481" s="185"/>
      <c r="I481" s="185"/>
      <c r="J481" s="185"/>
      <c r="K481" s="185"/>
      <c r="L481" s="185"/>
      <c r="M481" s="186"/>
      <c r="N481" s="187"/>
      <c r="O481" s="188"/>
      <c r="P481" s="189"/>
      <c r="Q481" s="190"/>
      <c r="R481" s="191"/>
      <c r="S481" s="192"/>
      <c r="T481" s="193"/>
      <c r="U481" s="194"/>
      <c r="V481" s="194"/>
      <c r="W481" s="195"/>
      <c r="X481" s="196"/>
      <c r="Y481" s="108"/>
      <c r="Z481" s="109"/>
      <c r="AA481" s="109"/>
      <c r="AB481" s="109"/>
      <c r="AC481" s="109"/>
      <c r="AD481" s="110"/>
      <c r="AG481" s="65" t="s">
        <v>154</v>
      </c>
      <c r="AH481" s="114"/>
      <c r="AJ481" s="66"/>
      <c r="AK481" s="67"/>
      <c r="AL481" s="118"/>
      <c r="AM481" s="119"/>
      <c r="AN481" s="119"/>
      <c r="AO481" s="120"/>
      <c r="AP481" s="122"/>
      <c r="AQ481" s="119"/>
      <c r="AR481" s="120"/>
      <c r="AS481" s="122"/>
      <c r="AT481" s="119"/>
      <c r="AU481" s="120"/>
      <c r="AV481" s="126"/>
      <c r="AW481" s="127"/>
      <c r="AX481" s="127"/>
      <c r="AY481" s="128"/>
      <c r="AZ481" s="126"/>
      <c r="BA481" s="127"/>
      <c r="BB481" s="128"/>
      <c r="BC481" s="126"/>
      <c r="BD481" s="127"/>
      <c r="BE481" s="127"/>
      <c r="BF481" s="127"/>
      <c r="BG481" s="130"/>
      <c r="BI481" s="41"/>
      <c r="BJ481" s="41"/>
      <c r="BK481" s="41"/>
    </row>
    <row r="482" spans="2:63" ht="9.75" customHeight="1">
      <c r="B482" s="152">
        <v>3</v>
      </c>
      <c r="C482" s="154"/>
      <c r="D482" s="155"/>
      <c r="E482" s="158"/>
      <c r="F482" s="159"/>
      <c r="G482" s="159"/>
      <c r="H482" s="159"/>
      <c r="I482" s="159"/>
      <c r="J482" s="159"/>
      <c r="K482" s="159"/>
      <c r="L482" s="159"/>
      <c r="M482" s="164"/>
      <c r="N482" s="187"/>
      <c r="O482" s="188"/>
      <c r="P482" s="189"/>
      <c r="Q482" s="190"/>
      <c r="R482" s="191"/>
      <c r="S482" s="192"/>
      <c r="T482" s="166"/>
      <c r="U482" s="167"/>
      <c r="V482" s="167"/>
      <c r="W482" s="178"/>
      <c r="X482" s="180" t="s">
        <v>30</v>
      </c>
      <c r="Y482" s="108" t="str">
        <f>IF($AH$482=0,"",$AH$482)</f>
        <v/>
      </c>
      <c r="Z482" s="109"/>
      <c r="AA482" s="109"/>
      <c r="AB482" s="109"/>
      <c r="AC482" s="109"/>
      <c r="AD482" s="110"/>
      <c r="AG482" s="65" t="s">
        <v>7</v>
      </c>
      <c r="AH482" s="114">
        <f>ROUND($N$482*$T$482,0)</f>
        <v>0</v>
      </c>
      <c r="AJ482" s="66"/>
      <c r="AK482" s="67"/>
      <c r="AL482" s="115"/>
      <c r="AM482" s="116"/>
      <c r="AN482" s="116"/>
      <c r="AO482" s="117"/>
      <c r="AP482" s="121"/>
      <c r="AQ482" s="116"/>
      <c r="AR482" s="117"/>
      <c r="AS482" s="121"/>
      <c r="AT482" s="116"/>
      <c r="AU482" s="117"/>
      <c r="AV482" s="123"/>
      <c r="AW482" s="124"/>
      <c r="AX482" s="124"/>
      <c r="AY482" s="125"/>
      <c r="AZ482" s="123"/>
      <c r="BA482" s="124"/>
      <c r="BB482" s="125"/>
      <c r="BC482" s="123"/>
      <c r="BD482" s="124"/>
      <c r="BE482" s="124"/>
      <c r="BF482" s="124"/>
      <c r="BG482" s="129"/>
      <c r="BI482" s="41"/>
      <c r="BJ482" s="41"/>
      <c r="BK482" s="41"/>
    </row>
    <row r="483" spans="2:63" ht="9.75" customHeight="1">
      <c r="B483" s="152"/>
      <c r="C483" s="182"/>
      <c r="D483" s="183"/>
      <c r="E483" s="184"/>
      <c r="F483" s="185"/>
      <c r="G483" s="185"/>
      <c r="H483" s="185"/>
      <c r="I483" s="185"/>
      <c r="J483" s="185"/>
      <c r="K483" s="185"/>
      <c r="L483" s="185"/>
      <c r="M483" s="186"/>
      <c r="N483" s="187"/>
      <c r="O483" s="188"/>
      <c r="P483" s="189"/>
      <c r="Q483" s="190"/>
      <c r="R483" s="191"/>
      <c r="S483" s="192"/>
      <c r="T483" s="193"/>
      <c r="U483" s="194"/>
      <c r="V483" s="194"/>
      <c r="W483" s="195"/>
      <c r="X483" s="196"/>
      <c r="Y483" s="108"/>
      <c r="Z483" s="109"/>
      <c r="AA483" s="109"/>
      <c r="AB483" s="109"/>
      <c r="AC483" s="109"/>
      <c r="AD483" s="110"/>
      <c r="AG483" s="65" t="s">
        <v>178</v>
      </c>
      <c r="AH483" s="114"/>
      <c r="AJ483" s="66"/>
      <c r="AK483" s="67"/>
      <c r="AL483" s="118"/>
      <c r="AM483" s="119"/>
      <c r="AN483" s="119"/>
      <c r="AO483" s="120"/>
      <c r="AP483" s="122"/>
      <c r="AQ483" s="119"/>
      <c r="AR483" s="120"/>
      <c r="AS483" s="122"/>
      <c r="AT483" s="119"/>
      <c r="AU483" s="120"/>
      <c r="AV483" s="126"/>
      <c r="AW483" s="127"/>
      <c r="AX483" s="127"/>
      <c r="AY483" s="128"/>
      <c r="AZ483" s="126"/>
      <c r="BA483" s="127"/>
      <c r="BB483" s="128"/>
      <c r="BC483" s="126"/>
      <c r="BD483" s="127"/>
      <c r="BE483" s="127"/>
      <c r="BF483" s="127"/>
      <c r="BG483" s="130"/>
      <c r="BI483" s="41"/>
      <c r="BJ483" s="41"/>
      <c r="BK483" s="41"/>
    </row>
    <row r="484" spans="2:63" ht="9.75" customHeight="1">
      <c r="B484" s="152">
        <v>4</v>
      </c>
      <c r="C484" s="154"/>
      <c r="D484" s="155"/>
      <c r="E484" s="158"/>
      <c r="F484" s="159"/>
      <c r="G484" s="159"/>
      <c r="H484" s="159"/>
      <c r="I484" s="159"/>
      <c r="J484" s="159"/>
      <c r="K484" s="159"/>
      <c r="L484" s="159"/>
      <c r="M484" s="164"/>
      <c r="N484" s="187"/>
      <c r="O484" s="188"/>
      <c r="P484" s="189"/>
      <c r="Q484" s="190"/>
      <c r="R484" s="191"/>
      <c r="S484" s="192"/>
      <c r="T484" s="166"/>
      <c r="U484" s="167"/>
      <c r="V484" s="167"/>
      <c r="W484" s="178"/>
      <c r="X484" s="180" t="s">
        <v>30</v>
      </c>
      <c r="Y484" s="108" t="str">
        <f>IF($AH$484=0,"",$AH$484)</f>
        <v/>
      </c>
      <c r="Z484" s="109"/>
      <c r="AA484" s="109"/>
      <c r="AB484" s="109"/>
      <c r="AC484" s="109"/>
      <c r="AD484" s="110"/>
      <c r="AG484" s="65" t="s">
        <v>143</v>
      </c>
      <c r="AH484" s="114">
        <f>ROUND($N$484*$T$484,0)</f>
        <v>0</v>
      </c>
      <c r="AJ484" s="66"/>
      <c r="AK484" s="67"/>
      <c r="AL484" s="115"/>
      <c r="AM484" s="116"/>
      <c r="AN484" s="116"/>
      <c r="AO484" s="117"/>
      <c r="AP484" s="121"/>
      <c r="AQ484" s="116"/>
      <c r="AR484" s="117"/>
      <c r="AS484" s="121"/>
      <c r="AT484" s="116"/>
      <c r="AU484" s="117"/>
      <c r="AV484" s="123"/>
      <c r="AW484" s="124"/>
      <c r="AX484" s="124"/>
      <c r="AY484" s="125"/>
      <c r="AZ484" s="123"/>
      <c r="BA484" s="124"/>
      <c r="BB484" s="125"/>
      <c r="BC484" s="123"/>
      <c r="BD484" s="124"/>
      <c r="BE484" s="124"/>
      <c r="BF484" s="124"/>
      <c r="BG484" s="129"/>
      <c r="BI484" s="41"/>
      <c r="BJ484" s="41"/>
      <c r="BK484" s="41"/>
    </row>
    <row r="485" spans="2:63" ht="9.75" customHeight="1">
      <c r="B485" s="152"/>
      <c r="C485" s="182"/>
      <c r="D485" s="183"/>
      <c r="E485" s="184"/>
      <c r="F485" s="185"/>
      <c r="G485" s="185"/>
      <c r="H485" s="185"/>
      <c r="I485" s="185"/>
      <c r="J485" s="185"/>
      <c r="K485" s="185"/>
      <c r="L485" s="185"/>
      <c r="M485" s="186"/>
      <c r="N485" s="187"/>
      <c r="O485" s="188"/>
      <c r="P485" s="189"/>
      <c r="Q485" s="190"/>
      <c r="R485" s="191"/>
      <c r="S485" s="192"/>
      <c r="T485" s="193"/>
      <c r="U485" s="194"/>
      <c r="V485" s="194"/>
      <c r="W485" s="195"/>
      <c r="X485" s="196"/>
      <c r="Y485" s="108"/>
      <c r="Z485" s="109"/>
      <c r="AA485" s="109"/>
      <c r="AB485" s="109"/>
      <c r="AC485" s="109"/>
      <c r="AD485" s="110"/>
      <c r="AG485" s="65" t="s">
        <v>176</v>
      </c>
      <c r="AH485" s="114"/>
      <c r="AJ485" s="66"/>
      <c r="AK485" s="67"/>
      <c r="AL485" s="118"/>
      <c r="AM485" s="119"/>
      <c r="AN485" s="119"/>
      <c r="AO485" s="120"/>
      <c r="AP485" s="122"/>
      <c r="AQ485" s="119"/>
      <c r="AR485" s="120"/>
      <c r="AS485" s="122"/>
      <c r="AT485" s="119"/>
      <c r="AU485" s="120"/>
      <c r="AV485" s="126"/>
      <c r="AW485" s="127"/>
      <c r="AX485" s="127"/>
      <c r="AY485" s="128"/>
      <c r="AZ485" s="126"/>
      <c r="BA485" s="127"/>
      <c r="BB485" s="128"/>
      <c r="BC485" s="126"/>
      <c r="BD485" s="127"/>
      <c r="BE485" s="127"/>
      <c r="BF485" s="127"/>
      <c r="BG485" s="130"/>
      <c r="BI485" s="41"/>
      <c r="BJ485" s="41"/>
      <c r="BK485" s="41"/>
    </row>
    <row r="486" spans="2:63" ht="9.75" customHeight="1">
      <c r="B486" s="152">
        <v>5</v>
      </c>
      <c r="C486" s="154"/>
      <c r="D486" s="155"/>
      <c r="E486" s="158"/>
      <c r="F486" s="159"/>
      <c r="G486" s="159"/>
      <c r="H486" s="159"/>
      <c r="I486" s="159"/>
      <c r="J486" s="159"/>
      <c r="K486" s="159"/>
      <c r="L486" s="159"/>
      <c r="M486" s="164"/>
      <c r="N486" s="166"/>
      <c r="O486" s="167"/>
      <c r="P486" s="168"/>
      <c r="Q486" s="172"/>
      <c r="R486" s="173"/>
      <c r="S486" s="174"/>
      <c r="T486" s="166"/>
      <c r="U486" s="167"/>
      <c r="V486" s="168"/>
      <c r="W486" s="178"/>
      <c r="X486" s="180" t="s">
        <v>30</v>
      </c>
      <c r="Y486" s="108" t="str">
        <f>IF($AH$486=0,"",$AH$486)</f>
        <v/>
      </c>
      <c r="Z486" s="109"/>
      <c r="AA486" s="109"/>
      <c r="AB486" s="109"/>
      <c r="AC486" s="109"/>
      <c r="AD486" s="110"/>
      <c r="AG486" s="65" t="s">
        <v>177</v>
      </c>
      <c r="AH486" s="114">
        <f>ROUND($N$486*$T$486,0)</f>
        <v>0</v>
      </c>
      <c r="AJ486" s="66"/>
      <c r="AK486" s="67"/>
      <c r="AL486" s="115"/>
      <c r="AM486" s="116"/>
      <c r="AN486" s="116"/>
      <c r="AO486" s="117"/>
      <c r="AP486" s="121"/>
      <c r="AQ486" s="116"/>
      <c r="AR486" s="117"/>
      <c r="AS486" s="121"/>
      <c r="AT486" s="116"/>
      <c r="AU486" s="117"/>
      <c r="AV486" s="123"/>
      <c r="AW486" s="124"/>
      <c r="AX486" s="124"/>
      <c r="AY486" s="125"/>
      <c r="AZ486" s="123"/>
      <c r="BA486" s="124"/>
      <c r="BB486" s="125"/>
      <c r="BC486" s="123"/>
      <c r="BD486" s="124"/>
      <c r="BE486" s="124"/>
      <c r="BF486" s="124"/>
      <c r="BG486" s="129"/>
      <c r="BI486" s="41"/>
      <c r="BJ486" s="41"/>
      <c r="BK486" s="41"/>
    </row>
    <row r="487" spans="2:63" ht="9.75" customHeight="1">
      <c r="B487" s="152"/>
      <c r="C487" s="182"/>
      <c r="D487" s="183"/>
      <c r="E487" s="184"/>
      <c r="F487" s="185"/>
      <c r="G487" s="185"/>
      <c r="H487" s="185"/>
      <c r="I487" s="185"/>
      <c r="J487" s="185"/>
      <c r="K487" s="185"/>
      <c r="L487" s="185"/>
      <c r="M487" s="186"/>
      <c r="N487" s="193"/>
      <c r="O487" s="194"/>
      <c r="P487" s="197"/>
      <c r="Q487" s="198"/>
      <c r="R487" s="199"/>
      <c r="S487" s="200"/>
      <c r="T487" s="193"/>
      <c r="U487" s="194"/>
      <c r="V487" s="197"/>
      <c r="W487" s="195"/>
      <c r="X487" s="196"/>
      <c r="Y487" s="108"/>
      <c r="Z487" s="109"/>
      <c r="AA487" s="109"/>
      <c r="AB487" s="109"/>
      <c r="AC487" s="109"/>
      <c r="AD487" s="110"/>
      <c r="AG487" s="65" t="s">
        <v>157</v>
      </c>
      <c r="AH487" s="114"/>
      <c r="AJ487" s="66"/>
      <c r="AK487" s="67"/>
      <c r="AL487" s="118"/>
      <c r="AM487" s="119"/>
      <c r="AN487" s="119"/>
      <c r="AO487" s="120"/>
      <c r="AP487" s="122"/>
      <c r="AQ487" s="119"/>
      <c r="AR487" s="120"/>
      <c r="AS487" s="122"/>
      <c r="AT487" s="119"/>
      <c r="AU487" s="120"/>
      <c r="AV487" s="126"/>
      <c r="AW487" s="127"/>
      <c r="AX487" s="127"/>
      <c r="AY487" s="128"/>
      <c r="AZ487" s="126"/>
      <c r="BA487" s="127"/>
      <c r="BB487" s="128"/>
      <c r="BC487" s="126"/>
      <c r="BD487" s="127"/>
      <c r="BE487" s="127"/>
      <c r="BF487" s="127"/>
      <c r="BG487" s="130"/>
      <c r="BI487" s="41"/>
      <c r="BJ487" s="41"/>
      <c r="BK487" s="41"/>
    </row>
    <row r="488" spans="2:63" ht="9.75" customHeight="1">
      <c r="B488" s="152">
        <v>6</v>
      </c>
      <c r="C488" s="154"/>
      <c r="D488" s="155"/>
      <c r="E488" s="158"/>
      <c r="F488" s="159"/>
      <c r="G488" s="159"/>
      <c r="H488" s="159"/>
      <c r="I488" s="159"/>
      <c r="J488" s="159"/>
      <c r="K488" s="159"/>
      <c r="L488" s="159"/>
      <c r="M488" s="164"/>
      <c r="N488" s="187"/>
      <c r="O488" s="188"/>
      <c r="P488" s="189"/>
      <c r="Q488" s="190"/>
      <c r="R488" s="191"/>
      <c r="S488" s="192"/>
      <c r="T488" s="166"/>
      <c r="U488" s="167"/>
      <c r="V488" s="167"/>
      <c r="W488" s="178"/>
      <c r="X488" s="180" t="s">
        <v>30</v>
      </c>
      <c r="Y488" s="108" t="str">
        <f>IF($AH$488=0,"",$AH$488)</f>
        <v/>
      </c>
      <c r="Z488" s="109"/>
      <c r="AA488" s="109"/>
      <c r="AB488" s="109"/>
      <c r="AC488" s="109"/>
      <c r="AD488" s="110"/>
      <c r="AG488" s="65" t="s">
        <v>155</v>
      </c>
      <c r="AH488" s="114">
        <f>ROUND($N$488*$T$488,0)</f>
        <v>0</v>
      </c>
      <c r="AJ488" s="66"/>
      <c r="AK488" s="67"/>
      <c r="AL488" s="115"/>
      <c r="AM488" s="116"/>
      <c r="AN488" s="116"/>
      <c r="AO488" s="117"/>
      <c r="AP488" s="121"/>
      <c r="AQ488" s="116"/>
      <c r="AR488" s="117"/>
      <c r="AS488" s="121"/>
      <c r="AT488" s="116"/>
      <c r="AU488" s="117"/>
      <c r="AV488" s="123"/>
      <c r="AW488" s="124"/>
      <c r="AX488" s="124"/>
      <c r="AY488" s="125"/>
      <c r="AZ488" s="123"/>
      <c r="BA488" s="124"/>
      <c r="BB488" s="125"/>
      <c r="BC488" s="123"/>
      <c r="BD488" s="124"/>
      <c r="BE488" s="124"/>
      <c r="BF488" s="124"/>
      <c r="BG488" s="129"/>
      <c r="BI488" s="41"/>
      <c r="BJ488" s="41"/>
      <c r="BK488" s="41"/>
    </row>
    <row r="489" spans="2:63" ht="9.75" customHeight="1">
      <c r="B489" s="152"/>
      <c r="C489" s="182"/>
      <c r="D489" s="183"/>
      <c r="E489" s="184"/>
      <c r="F489" s="185"/>
      <c r="G489" s="185"/>
      <c r="H489" s="185"/>
      <c r="I489" s="185"/>
      <c r="J489" s="185"/>
      <c r="K489" s="185"/>
      <c r="L489" s="185"/>
      <c r="M489" s="186"/>
      <c r="N489" s="187"/>
      <c r="O489" s="188"/>
      <c r="P489" s="189"/>
      <c r="Q489" s="190"/>
      <c r="R489" s="191"/>
      <c r="S489" s="192"/>
      <c r="T489" s="193"/>
      <c r="U489" s="194"/>
      <c r="V489" s="194"/>
      <c r="W489" s="195"/>
      <c r="X489" s="196"/>
      <c r="Y489" s="108"/>
      <c r="Z489" s="109"/>
      <c r="AA489" s="109"/>
      <c r="AB489" s="109"/>
      <c r="AC489" s="109"/>
      <c r="AD489" s="110"/>
      <c r="AG489" s="65" t="s">
        <v>190</v>
      </c>
      <c r="AH489" s="114"/>
      <c r="AJ489" s="66"/>
      <c r="AK489" s="67"/>
      <c r="AL489" s="118"/>
      <c r="AM489" s="119"/>
      <c r="AN489" s="119"/>
      <c r="AO489" s="120"/>
      <c r="AP489" s="122"/>
      <c r="AQ489" s="119"/>
      <c r="AR489" s="120"/>
      <c r="AS489" s="122"/>
      <c r="AT489" s="119"/>
      <c r="AU489" s="120"/>
      <c r="AV489" s="126"/>
      <c r="AW489" s="127"/>
      <c r="AX489" s="127"/>
      <c r="AY489" s="128"/>
      <c r="AZ489" s="126"/>
      <c r="BA489" s="127"/>
      <c r="BB489" s="128"/>
      <c r="BC489" s="126"/>
      <c r="BD489" s="127"/>
      <c r="BE489" s="127"/>
      <c r="BF489" s="127"/>
      <c r="BG489" s="130"/>
      <c r="BI489" s="41"/>
      <c r="BJ489" s="41"/>
      <c r="BK489" s="41"/>
    </row>
    <row r="490" spans="2:63" ht="9.75" customHeight="1">
      <c r="B490" s="152">
        <v>7</v>
      </c>
      <c r="C490" s="154"/>
      <c r="D490" s="155"/>
      <c r="E490" s="158"/>
      <c r="F490" s="159"/>
      <c r="G490" s="159"/>
      <c r="H490" s="159"/>
      <c r="I490" s="159"/>
      <c r="J490" s="159"/>
      <c r="K490" s="159"/>
      <c r="L490" s="159"/>
      <c r="M490" s="164"/>
      <c r="N490" s="187"/>
      <c r="O490" s="188"/>
      <c r="P490" s="189"/>
      <c r="Q490" s="190"/>
      <c r="R490" s="191"/>
      <c r="S490" s="192"/>
      <c r="T490" s="166"/>
      <c r="U490" s="167"/>
      <c r="V490" s="167"/>
      <c r="W490" s="178"/>
      <c r="X490" s="180" t="s">
        <v>30</v>
      </c>
      <c r="Y490" s="108" t="str">
        <f>IF($AH$490=0,"",$AH$490)</f>
        <v/>
      </c>
      <c r="Z490" s="109"/>
      <c r="AA490" s="109"/>
      <c r="AB490" s="109"/>
      <c r="AC490" s="109"/>
      <c r="AD490" s="110"/>
      <c r="AG490" s="65" t="s">
        <v>152</v>
      </c>
      <c r="AH490" s="114">
        <f>ROUND($N$490*$T$490,0)</f>
        <v>0</v>
      </c>
      <c r="AJ490" s="66"/>
      <c r="AK490" s="67"/>
      <c r="AL490" s="115"/>
      <c r="AM490" s="116"/>
      <c r="AN490" s="116"/>
      <c r="AO490" s="117"/>
      <c r="AP490" s="121"/>
      <c r="AQ490" s="116"/>
      <c r="AR490" s="117"/>
      <c r="AS490" s="121"/>
      <c r="AT490" s="116"/>
      <c r="AU490" s="117"/>
      <c r="AV490" s="123"/>
      <c r="AW490" s="124"/>
      <c r="AX490" s="124"/>
      <c r="AY490" s="125"/>
      <c r="AZ490" s="123"/>
      <c r="BA490" s="124"/>
      <c r="BB490" s="125"/>
      <c r="BC490" s="123"/>
      <c r="BD490" s="124"/>
      <c r="BE490" s="124"/>
      <c r="BF490" s="124"/>
      <c r="BG490" s="129"/>
      <c r="BI490" s="41"/>
      <c r="BJ490" s="41"/>
      <c r="BK490" s="41"/>
    </row>
    <row r="491" spans="2:63" ht="9.75" customHeight="1">
      <c r="B491" s="152"/>
      <c r="C491" s="182"/>
      <c r="D491" s="183"/>
      <c r="E491" s="184"/>
      <c r="F491" s="185"/>
      <c r="G491" s="185"/>
      <c r="H491" s="185"/>
      <c r="I491" s="185"/>
      <c r="J491" s="185"/>
      <c r="K491" s="185"/>
      <c r="L491" s="185"/>
      <c r="M491" s="186"/>
      <c r="N491" s="187"/>
      <c r="O491" s="188"/>
      <c r="P491" s="189"/>
      <c r="Q491" s="190"/>
      <c r="R491" s="191"/>
      <c r="S491" s="192"/>
      <c r="T491" s="193"/>
      <c r="U491" s="194"/>
      <c r="V491" s="194"/>
      <c r="W491" s="195"/>
      <c r="X491" s="196"/>
      <c r="Y491" s="108"/>
      <c r="Z491" s="109"/>
      <c r="AA491" s="109"/>
      <c r="AB491" s="109"/>
      <c r="AC491" s="109"/>
      <c r="AD491" s="110"/>
      <c r="AG491" s="65" t="s">
        <v>158</v>
      </c>
      <c r="AH491" s="114"/>
      <c r="AJ491" s="66"/>
      <c r="AK491" s="67"/>
      <c r="AL491" s="118"/>
      <c r="AM491" s="119"/>
      <c r="AN491" s="119"/>
      <c r="AO491" s="120"/>
      <c r="AP491" s="122"/>
      <c r="AQ491" s="119"/>
      <c r="AR491" s="120"/>
      <c r="AS491" s="122"/>
      <c r="AT491" s="119"/>
      <c r="AU491" s="120"/>
      <c r="AV491" s="126"/>
      <c r="AW491" s="127"/>
      <c r="AX491" s="127"/>
      <c r="AY491" s="128"/>
      <c r="AZ491" s="126"/>
      <c r="BA491" s="127"/>
      <c r="BB491" s="128"/>
      <c r="BC491" s="126"/>
      <c r="BD491" s="127"/>
      <c r="BE491" s="127"/>
      <c r="BF491" s="127"/>
      <c r="BG491" s="130"/>
      <c r="BI491" s="41"/>
      <c r="BJ491" s="41"/>
      <c r="BK491" s="41"/>
    </row>
    <row r="492" spans="2:63" ht="9.75" customHeight="1">
      <c r="B492" s="152">
        <v>8</v>
      </c>
      <c r="C492" s="154"/>
      <c r="D492" s="155"/>
      <c r="E492" s="158"/>
      <c r="F492" s="159"/>
      <c r="G492" s="159"/>
      <c r="H492" s="159"/>
      <c r="I492" s="159"/>
      <c r="J492" s="159"/>
      <c r="K492" s="159"/>
      <c r="L492" s="160"/>
      <c r="M492" s="164"/>
      <c r="N492" s="166"/>
      <c r="O492" s="167"/>
      <c r="P492" s="168"/>
      <c r="Q492" s="172"/>
      <c r="R492" s="173"/>
      <c r="S492" s="174"/>
      <c r="T492" s="166"/>
      <c r="U492" s="167"/>
      <c r="V492" s="167"/>
      <c r="W492" s="178"/>
      <c r="X492" s="180" t="s">
        <v>30</v>
      </c>
      <c r="Y492" s="108" t="str">
        <f>IF($AH$492=0,"",$AH$492)</f>
        <v/>
      </c>
      <c r="Z492" s="109"/>
      <c r="AA492" s="109"/>
      <c r="AB492" s="109"/>
      <c r="AC492" s="109"/>
      <c r="AD492" s="110"/>
      <c r="AG492" s="65" t="s">
        <v>148</v>
      </c>
      <c r="AH492" s="114">
        <f>ROUND($N$492*$T$492,0)</f>
        <v>0</v>
      </c>
      <c r="AJ492" s="66"/>
      <c r="AK492" s="67"/>
      <c r="AL492" s="115"/>
      <c r="AM492" s="116"/>
      <c r="AN492" s="116"/>
      <c r="AO492" s="117"/>
      <c r="AP492" s="121"/>
      <c r="AQ492" s="116"/>
      <c r="AR492" s="117"/>
      <c r="AS492" s="121"/>
      <c r="AT492" s="116"/>
      <c r="AU492" s="117"/>
      <c r="AV492" s="123"/>
      <c r="AW492" s="124"/>
      <c r="AX492" s="124"/>
      <c r="AY492" s="125"/>
      <c r="AZ492" s="123"/>
      <c r="BA492" s="124"/>
      <c r="BB492" s="125"/>
      <c r="BC492" s="123"/>
      <c r="BD492" s="124"/>
      <c r="BE492" s="124"/>
      <c r="BF492" s="124"/>
      <c r="BG492" s="129"/>
      <c r="BI492" s="41"/>
      <c r="BJ492" s="41"/>
      <c r="BK492" s="41"/>
    </row>
    <row r="493" spans="2:63" ht="9.75" customHeight="1" thickBot="1">
      <c r="B493" s="153"/>
      <c r="C493" s="156"/>
      <c r="D493" s="157"/>
      <c r="E493" s="161"/>
      <c r="F493" s="162"/>
      <c r="G493" s="162"/>
      <c r="H493" s="162"/>
      <c r="I493" s="162"/>
      <c r="J493" s="162"/>
      <c r="K493" s="162"/>
      <c r="L493" s="163"/>
      <c r="M493" s="165"/>
      <c r="N493" s="169"/>
      <c r="O493" s="170"/>
      <c r="P493" s="171"/>
      <c r="Q493" s="175"/>
      <c r="R493" s="176"/>
      <c r="S493" s="177"/>
      <c r="T493" s="169"/>
      <c r="U493" s="170"/>
      <c r="V493" s="170"/>
      <c r="W493" s="179"/>
      <c r="X493" s="181"/>
      <c r="Y493" s="111"/>
      <c r="Z493" s="112"/>
      <c r="AA493" s="112"/>
      <c r="AB493" s="112"/>
      <c r="AC493" s="112"/>
      <c r="AD493" s="113"/>
      <c r="AG493" s="65" t="s">
        <v>149</v>
      </c>
      <c r="AH493" s="114"/>
      <c r="AJ493" s="66"/>
      <c r="AK493" s="67"/>
      <c r="AL493" s="118"/>
      <c r="AM493" s="119"/>
      <c r="AN493" s="119"/>
      <c r="AO493" s="120"/>
      <c r="AP493" s="122"/>
      <c r="AQ493" s="119"/>
      <c r="AR493" s="120"/>
      <c r="AS493" s="122"/>
      <c r="AT493" s="119"/>
      <c r="AU493" s="120"/>
      <c r="AV493" s="126"/>
      <c r="AW493" s="127"/>
      <c r="AX493" s="127"/>
      <c r="AY493" s="128"/>
      <c r="AZ493" s="126"/>
      <c r="BA493" s="127"/>
      <c r="BB493" s="128"/>
      <c r="BC493" s="126"/>
      <c r="BD493" s="127"/>
      <c r="BE493" s="127"/>
      <c r="BF493" s="127"/>
      <c r="BG493" s="130"/>
      <c r="BI493" s="41"/>
      <c r="BJ493" s="41"/>
      <c r="BK493" s="41"/>
    </row>
    <row r="494" spans="2:63" ht="6.75" customHeight="1" thickTop="1"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AG494" s="65" t="s">
        <v>141</v>
      </c>
      <c r="AL494" s="131" t="s">
        <v>81</v>
      </c>
      <c r="AM494" s="132"/>
      <c r="AN494" s="132"/>
      <c r="AO494" s="132"/>
      <c r="AP494" s="132"/>
      <c r="AQ494" s="132"/>
      <c r="AR494" s="132"/>
      <c r="AS494" s="132"/>
      <c r="AT494" s="132"/>
      <c r="AU494" s="133"/>
      <c r="AV494" s="140">
        <f>SUM(AV478:AY493)</f>
        <v>0</v>
      </c>
      <c r="AW494" s="141"/>
      <c r="AX494" s="141"/>
      <c r="AY494" s="142"/>
      <c r="AZ494" s="140">
        <f>SUM(AZ478:BB493)</f>
        <v>0</v>
      </c>
      <c r="BA494" s="141"/>
      <c r="BB494" s="142"/>
      <c r="BC494" s="140">
        <f>SUM(BC492)</f>
        <v>0</v>
      </c>
      <c r="BD494" s="141"/>
      <c r="BE494" s="141"/>
      <c r="BF494" s="141"/>
      <c r="BG494" s="149"/>
      <c r="BK494" s="32"/>
    </row>
    <row r="495" spans="2:63" ht="9.75" customHeight="1">
      <c r="B495" s="79"/>
      <c r="C495" s="89" t="s">
        <v>87</v>
      </c>
      <c r="D495" s="90"/>
      <c r="E495" s="90"/>
      <c r="F495" s="90"/>
      <c r="G495" s="90"/>
      <c r="H495" s="90"/>
      <c r="I495" s="90"/>
      <c r="J495" s="90"/>
      <c r="K495" s="91"/>
      <c r="L495" s="107" t="s">
        <v>35</v>
      </c>
      <c r="M495" s="107"/>
      <c r="N495" s="107"/>
      <c r="O495" s="107"/>
      <c r="P495" s="107"/>
      <c r="Q495" s="107"/>
      <c r="R495" s="107" t="s">
        <v>88</v>
      </c>
      <c r="S495" s="107"/>
      <c r="T495" s="107"/>
      <c r="U495" s="107"/>
      <c r="V495" s="107"/>
      <c r="W495" s="107" t="s">
        <v>36</v>
      </c>
      <c r="X495" s="107"/>
      <c r="Y495" s="107"/>
      <c r="Z495" s="107"/>
      <c r="AA495" s="107"/>
      <c r="AB495" s="107"/>
      <c r="AC495" s="107"/>
      <c r="AD495" s="107"/>
      <c r="AG495" s="65" t="s">
        <v>156</v>
      </c>
      <c r="AL495" s="134"/>
      <c r="AM495" s="135"/>
      <c r="AN495" s="135"/>
      <c r="AO495" s="135"/>
      <c r="AP495" s="135"/>
      <c r="AQ495" s="135"/>
      <c r="AR495" s="135"/>
      <c r="AS495" s="135"/>
      <c r="AT495" s="135"/>
      <c r="AU495" s="136"/>
      <c r="AV495" s="143"/>
      <c r="AW495" s="144"/>
      <c r="AX495" s="144"/>
      <c r="AY495" s="145"/>
      <c r="AZ495" s="143"/>
      <c r="BA495" s="144"/>
      <c r="BB495" s="145"/>
      <c r="BC495" s="143"/>
      <c r="BD495" s="144"/>
      <c r="BE495" s="144"/>
      <c r="BF495" s="144"/>
      <c r="BG495" s="150"/>
      <c r="BK495" s="32"/>
    </row>
    <row r="496" spans="2:63" ht="7.5" customHeight="1" thickBot="1">
      <c r="B496" s="79"/>
      <c r="C496" s="89"/>
      <c r="D496" s="90"/>
      <c r="E496" s="90"/>
      <c r="F496" s="90"/>
      <c r="G496" s="90"/>
      <c r="H496" s="90"/>
      <c r="I496" s="90"/>
      <c r="J496" s="90"/>
      <c r="K496" s="91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G496" s="65" t="s">
        <v>151</v>
      </c>
      <c r="AH496" s="65" t="s">
        <v>162</v>
      </c>
      <c r="AL496" s="137"/>
      <c r="AM496" s="138"/>
      <c r="AN496" s="138"/>
      <c r="AO496" s="138"/>
      <c r="AP496" s="138"/>
      <c r="AQ496" s="138"/>
      <c r="AR496" s="138"/>
      <c r="AS496" s="138"/>
      <c r="AT496" s="138"/>
      <c r="AU496" s="139"/>
      <c r="AV496" s="146"/>
      <c r="AW496" s="147"/>
      <c r="AX496" s="147"/>
      <c r="AY496" s="148"/>
      <c r="AZ496" s="146"/>
      <c r="BA496" s="147"/>
      <c r="BB496" s="148"/>
      <c r="BC496" s="146"/>
      <c r="BD496" s="147"/>
      <c r="BE496" s="147"/>
      <c r="BF496" s="147"/>
      <c r="BG496" s="151"/>
      <c r="BK496" s="32"/>
    </row>
    <row r="497" spans="2:63" ht="8.25" customHeight="1">
      <c r="B497" s="95">
        <v>10</v>
      </c>
      <c r="C497" s="96" t="s">
        <v>78</v>
      </c>
      <c r="D497" s="97"/>
      <c r="E497" s="97"/>
      <c r="F497" s="97"/>
      <c r="G497" s="97"/>
      <c r="H497" s="97"/>
      <c r="I497" s="97"/>
      <c r="J497" s="97"/>
      <c r="K497" s="98"/>
      <c r="L497" s="99">
        <f ca="1">SUMIF(W478:AD493,B497,Y478:AD493)</f>
        <v>0</v>
      </c>
      <c r="M497" s="99"/>
      <c r="N497" s="99"/>
      <c r="O497" s="99"/>
      <c r="P497" s="99"/>
      <c r="Q497" s="99"/>
      <c r="R497" s="100">
        <f ca="1">ROUND(L497*0.1,0)</f>
        <v>0</v>
      </c>
      <c r="S497" s="100"/>
      <c r="T497" s="100"/>
      <c r="U497" s="100"/>
      <c r="V497" s="100"/>
      <c r="W497" s="101">
        <f ca="1">SUM(L497:V499)</f>
        <v>0</v>
      </c>
      <c r="X497" s="101"/>
      <c r="Y497" s="101"/>
      <c r="Z497" s="101"/>
      <c r="AA497" s="101"/>
      <c r="AB497" s="101"/>
      <c r="AC497" s="101"/>
      <c r="AD497" s="101"/>
      <c r="AG497" s="65" t="s">
        <v>147</v>
      </c>
      <c r="BK497" s="32"/>
    </row>
    <row r="498" spans="2:63" ht="8.25" customHeight="1">
      <c r="B498" s="95"/>
      <c r="C498" s="96"/>
      <c r="D498" s="97"/>
      <c r="E498" s="97"/>
      <c r="F498" s="97"/>
      <c r="G498" s="97"/>
      <c r="H498" s="97"/>
      <c r="I498" s="97"/>
      <c r="J498" s="97"/>
      <c r="K498" s="98"/>
      <c r="L498" s="99"/>
      <c r="M498" s="99"/>
      <c r="N498" s="99"/>
      <c r="O498" s="99"/>
      <c r="P498" s="99"/>
      <c r="Q498" s="99"/>
      <c r="R498" s="100"/>
      <c r="S498" s="100"/>
      <c r="T498" s="100"/>
      <c r="U498" s="100"/>
      <c r="V498" s="100"/>
      <c r="W498" s="101"/>
      <c r="X498" s="101"/>
      <c r="Y498" s="101"/>
      <c r="Z498" s="101"/>
      <c r="AA498" s="101"/>
      <c r="AB498" s="101"/>
      <c r="AC498" s="101"/>
      <c r="AD498" s="101"/>
      <c r="AG498" s="65" t="s">
        <v>150</v>
      </c>
      <c r="BK498" s="32"/>
    </row>
    <row r="499" spans="2:63" ht="8.25" customHeight="1">
      <c r="B499" s="95"/>
      <c r="C499" s="96"/>
      <c r="D499" s="97"/>
      <c r="E499" s="97"/>
      <c r="F499" s="97"/>
      <c r="G499" s="97"/>
      <c r="H499" s="97"/>
      <c r="I499" s="97"/>
      <c r="J499" s="97"/>
      <c r="K499" s="98"/>
      <c r="L499" s="99"/>
      <c r="M499" s="99"/>
      <c r="N499" s="99"/>
      <c r="O499" s="99"/>
      <c r="P499" s="99"/>
      <c r="Q499" s="99"/>
      <c r="R499" s="100"/>
      <c r="S499" s="100"/>
      <c r="T499" s="100"/>
      <c r="U499" s="100"/>
      <c r="V499" s="100"/>
      <c r="W499" s="101"/>
      <c r="X499" s="101"/>
      <c r="Y499" s="101"/>
      <c r="Z499" s="101"/>
      <c r="AA499" s="101"/>
      <c r="AB499" s="101"/>
      <c r="AC499" s="101"/>
      <c r="AD499" s="101"/>
      <c r="AG499" s="65" t="s">
        <v>163</v>
      </c>
      <c r="AH499" s="65">
        <v>10</v>
      </c>
      <c r="BK499" s="32"/>
    </row>
    <row r="500" spans="2:63" ht="8.25" customHeight="1">
      <c r="B500" s="95">
        <v>8</v>
      </c>
      <c r="C500" s="96" t="s">
        <v>79</v>
      </c>
      <c r="D500" s="97"/>
      <c r="E500" s="97"/>
      <c r="F500" s="97"/>
      <c r="G500" s="97"/>
      <c r="H500" s="97"/>
      <c r="I500" s="97"/>
      <c r="J500" s="97"/>
      <c r="K500" s="98"/>
      <c r="L500" s="99">
        <f>SUMIF(W478:W493,B500,Y478:AD493)</f>
        <v>0</v>
      </c>
      <c r="M500" s="99"/>
      <c r="N500" s="99"/>
      <c r="O500" s="99"/>
      <c r="P500" s="99"/>
      <c r="Q500" s="99"/>
      <c r="R500" s="100">
        <f>ROUND(L500*0.08,0)</f>
        <v>0</v>
      </c>
      <c r="S500" s="100"/>
      <c r="T500" s="100"/>
      <c r="U500" s="100"/>
      <c r="V500" s="100"/>
      <c r="W500" s="101">
        <f>SUM(L500:V502)</f>
        <v>0</v>
      </c>
      <c r="X500" s="101"/>
      <c r="Y500" s="101"/>
      <c r="Z500" s="101"/>
      <c r="AA500" s="101"/>
      <c r="AB500" s="101"/>
      <c r="AC500" s="101"/>
      <c r="AD500" s="101"/>
      <c r="AG500" s="65" t="s">
        <v>164</v>
      </c>
      <c r="AH500" s="65">
        <v>8</v>
      </c>
      <c r="BK500" s="32"/>
    </row>
    <row r="501" spans="2:63" ht="8.25" customHeight="1">
      <c r="B501" s="95"/>
      <c r="C501" s="96"/>
      <c r="D501" s="97"/>
      <c r="E501" s="97"/>
      <c r="F501" s="97"/>
      <c r="G501" s="97"/>
      <c r="H501" s="97"/>
      <c r="I501" s="97"/>
      <c r="J501" s="97"/>
      <c r="K501" s="98"/>
      <c r="L501" s="99"/>
      <c r="M501" s="99"/>
      <c r="N501" s="99"/>
      <c r="O501" s="99"/>
      <c r="P501" s="99"/>
      <c r="Q501" s="99"/>
      <c r="R501" s="100"/>
      <c r="S501" s="100"/>
      <c r="T501" s="100"/>
      <c r="U501" s="100"/>
      <c r="V501" s="100"/>
      <c r="W501" s="101"/>
      <c r="X501" s="101"/>
      <c r="Y501" s="101"/>
      <c r="Z501" s="101"/>
      <c r="AA501" s="101"/>
      <c r="AB501" s="101"/>
      <c r="AC501" s="101"/>
      <c r="AD501" s="101"/>
      <c r="AG501" s="65" t="s">
        <v>191</v>
      </c>
      <c r="AH501" s="65" t="s">
        <v>161</v>
      </c>
      <c r="AQ501" s="55"/>
      <c r="BK501" s="32"/>
    </row>
    <row r="502" spans="2:63" ht="8.25" customHeight="1">
      <c r="B502" s="95"/>
      <c r="C502" s="96"/>
      <c r="D502" s="97"/>
      <c r="E502" s="97"/>
      <c r="F502" s="97"/>
      <c r="G502" s="97"/>
      <c r="H502" s="97"/>
      <c r="I502" s="97"/>
      <c r="J502" s="97"/>
      <c r="K502" s="98"/>
      <c r="L502" s="99"/>
      <c r="M502" s="99"/>
      <c r="N502" s="99"/>
      <c r="O502" s="99"/>
      <c r="P502" s="99"/>
      <c r="Q502" s="99"/>
      <c r="R502" s="100"/>
      <c r="S502" s="100"/>
      <c r="T502" s="100"/>
      <c r="U502" s="100"/>
      <c r="V502" s="100"/>
      <c r="W502" s="101"/>
      <c r="X502" s="101"/>
      <c r="Y502" s="101"/>
      <c r="Z502" s="101"/>
      <c r="AA502" s="101"/>
      <c r="AB502" s="101"/>
      <c r="AC502" s="101"/>
      <c r="AD502" s="101"/>
      <c r="AQ502" s="55"/>
      <c r="BK502" s="32"/>
    </row>
    <row r="503" spans="2:63" ht="8.25" customHeight="1">
      <c r="B503" s="102" t="s">
        <v>3</v>
      </c>
      <c r="C503" s="103" t="s">
        <v>160</v>
      </c>
      <c r="D503" s="104"/>
      <c r="E503" s="104"/>
      <c r="F503" s="104"/>
      <c r="G503" s="104"/>
      <c r="H503" s="104"/>
      <c r="I503" s="104"/>
      <c r="J503" s="104"/>
      <c r="K503" s="105"/>
      <c r="L503" s="99">
        <f ca="1">SUMIF(W478:AD493,B503,Y478:AD493)</f>
        <v>0</v>
      </c>
      <c r="M503" s="99"/>
      <c r="N503" s="99"/>
      <c r="O503" s="99"/>
      <c r="P503" s="99"/>
      <c r="Q503" s="99"/>
      <c r="R503" s="106"/>
      <c r="S503" s="106"/>
      <c r="T503" s="106"/>
      <c r="U503" s="106"/>
      <c r="V503" s="106"/>
      <c r="W503" s="101">
        <f ca="1">SUM(L503:V505)</f>
        <v>0</v>
      </c>
      <c r="X503" s="101"/>
      <c r="Y503" s="101"/>
      <c r="Z503" s="101"/>
      <c r="AA503" s="101"/>
      <c r="AB503" s="101"/>
      <c r="AC503" s="101"/>
      <c r="AD503" s="101"/>
      <c r="AH503" s="64" t="s">
        <v>159</v>
      </c>
      <c r="AQ503" s="55"/>
      <c r="BK503" s="32"/>
    </row>
    <row r="504" spans="2:63" ht="8.25" customHeight="1">
      <c r="B504" s="102"/>
      <c r="C504" s="103"/>
      <c r="D504" s="104"/>
      <c r="E504" s="104"/>
      <c r="F504" s="104"/>
      <c r="G504" s="104"/>
      <c r="H504" s="104"/>
      <c r="I504" s="104"/>
      <c r="J504" s="104"/>
      <c r="K504" s="105"/>
      <c r="L504" s="99"/>
      <c r="M504" s="99"/>
      <c r="N504" s="99"/>
      <c r="O504" s="99"/>
      <c r="P504" s="99"/>
      <c r="Q504" s="99"/>
      <c r="R504" s="106"/>
      <c r="S504" s="106"/>
      <c r="T504" s="106"/>
      <c r="U504" s="106"/>
      <c r="V504" s="106"/>
      <c r="W504" s="101"/>
      <c r="X504" s="101"/>
      <c r="Y504" s="101"/>
      <c r="Z504" s="101"/>
      <c r="AA504" s="101"/>
      <c r="AB504" s="101"/>
      <c r="AC504" s="101"/>
      <c r="AD504" s="101"/>
      <c r="AH504" s="64" t="s">
        <v>160</v>
      </c>
      <c r="AQ504" s="55"/>
      <c r="BK504" s="32"/>
    </row>
    <row r="505" spans="2:63" ht="8.25" customHeight="1">
      <c r="B505" s="102"/>
      <c r="C505" s="103"/>
      <c r="D505" s="104"/>
      <c r="E505" s="104"/>
      <c r="F505" s="104"/>
      <c r="G505" s="104"/>
      <c r="H505" s="104"/>
      <c r="I505" s="104"/>
      <c r="J505" s="104"/>
      <c r="K505" s="105"/>
      <c r="L505" s="99"/>
      <c r="M505" s="99"/>
      <c r="N505" s="99"/>
      <c r="O505" s="99"/>
      <c r="P505" s="99"/>
      <c r="Q505" s="99"/>
      <c r="R505" s="106"/>
      <c r="S505" s="106"/>
      <c r="T505" s="106"/>
      <c r="U505" s="106"/>
      <c r="V505" s="106"/>
      <c r="W505" s="101"/>
      <c r="X505" s="101"/>
      <c r="Y505" s="101"/>
      <c r="Z505" s="101"/>
      <c r="AA505" s="101"/>
      <c r="AB505" s="101"/>
      <c r="AC505" s="101"/>
      <c r="AD505" s="101"/>
      <c r="AQ505" s="55"/>
    </row>
    <row r="506" spans="2:63" ht="13.5" customHeight="1">
      <c r="H506" s="86" t="s">
        <v>119</v>
      </c>
      <c r="I506" s="86"/>
      <c r="J506" s="86"/>
      <c r="K506" s="86"/>
      <c r="L506" s="87">
        <f ca="1">SUM(L497:Q505)</f>
        <v>0</v>
      </c>
      <c r="M506" s="87"/>
      <c r="N506" s="87"/>
      <c r="O506" s="87"/>
      <c r="P506" s="87"/>
      <c r="Q506" s="87"/>
      <c r="R506" s="87">
        <f ca="1">SUM(R497:V505)</f>
        <v>0</v>
      </c>
      <c r="S506" s="87"/>
      <c r="T506" s="87"/>
      <c r="U506" s="87"/>
      <c r="V506" s="87"/>
      <c r="W506" s="88">
        <f ca="1">SUM(W497:AD505)</f>
        <v>0</v>
      </c>
      <c r="X506" s="88"/>
      <c r="Y506" s="88"/>
      <c r="Z506" s="88"/>
      <c r="AA506" s="88"/>
      <c r="AB506" s="88"/>
      <c r="AC506" s="88"/>
      <c r="AD506" s="88"/>
      <c r="AQ506" s="55"/>
    </row>
    <row r="507" spans="2:63" ht="9.75" customHeight="1">
      <c r="K507" s="6"/>
      <c r="L507" s="6"/>
      <c r="M507" s="6"/>
      <c r="N507" s="6"/>
      <c r="O507" s="6"/>
      <c r="P507" s="6"/>
      <c r="R507" s="6"/>
      <c r="S507" s="6"/>
      <c r="T507" s="6"/>
      <c r="V507" s="6"/>
      <c r="W507" s="89" t="s">
        <v>8</v>
      </c>
      <c r="X507" s="90"/>
      <c r="Y507" s="90"/>
      <c r="Z507" s="90"/>
      <c r="AA507" s="90"/>
      <c r="AB507" s="90"/>
      <c r="AC507" s="90"/>
      <c r="AD507" s="91"/>
    </row>
    <row r="508" spans="2:63" ht="6.75" customHeight="1"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89"/>
      <c r="X508" s="90"/>
      <c r="Y508" s="90"/>
      <c r="Z508" s="90"/>
      <c r="AA508" s="90"/>
      <c r="AB508" s="90"/>
      <c r="AC508" s="90"/>
      <c r="AD508" s="91"/>
    </row>
    <row r="509" spans="2:63" ht="9.75" customHeight="1">
      <c r="J509" s="7"/>
      <c r="K509" s="6"/>
      <c r="L509" s="7"/>
      <c r="M509" s="6"/>
      <c r="N509" s="7"/>
      <c r="O509" s="6"/>
      <c r="P509" s="7"/>
      <c r="Q509" s="6"/>
      <c r="R509" s="7"/>
      <c r="S509" s="6"/>
      <c r="T509" s="6"/>
      <c r="V509" s="33"/>
      <c r="W509" s="92">
        <f ca="1">SUM(W497:AD505)</f>
        <v>0</v>
      </c>
      <c r="X509" s="93"/>
      <c r="Y509" s="93"/>
      <c r="Z509" s="93"/>
      <c r="AA509" s="93"/>
      <c r="AB509" s="93"/>
      <c r="AC509" s="93"/>
      <c r="AD509" s="94"/>
    </row>
    <row r="510" spans="2:63" ht="9.75" customHeight="1">
      <c r="J510" s="6"/>
      <c r="K510" s="6"/>
      <c r="L510" s="6"/>
      <c r="M510" s="6"/>
      <c r="N510" s="6"/>
      <c r="O510" s="6"/>
      <c r="P510" s="6"/>
      <c r="R510" s="34"/>
      <c r="S510" s="34"/>
      <c r="T510" s="34"/>
      <c r="U510" s="33"/>
      <c r="V510" s="33"/>
      <c r="W510" s="92"/>
      <c r="X510" s="93"/>
      <c r="Y510" s="93"/>
      <c r="Z510" s="93"/>
      <c r="AA510" s="93"/>
      <c r="AB510" s="93"/>
      <c r="AC510" s="93"/>
      <c r="AD510" s="94"/>
      <c r="AX510" s="32"/>
    </row>
    <row r="511" spans="2:63" ht="9.75" customHeight="1">
      <c r="J511" s="6"/>
      <c r="K511" s="6"/>
      <c r="L511" s="6"/>
      <c r="M511" s="6"/>
      <c r="N511" s="6"/>
      <c r="O511" s="6"/>
      <c r="P511" s="6"/>
      <c r="Q511" s="34"/>
      <c r="R511" s="34"/>
      <c r="S511" s="34"/>
      <c r="T511" s="34"/>
      <c r="U511" s="33"/>
      <c r="V511" s="33"/>
      <c r="W511" s="92"/>
      <c r="X511" s="93"/>
      <c r="Y511" s="93"/>
      <c r="Z511" s="93"/>
      <c r="AA511" s="93"/>
      <c r="AB511" s="93"/>
      <c r="AC511" s="93"/>
      <c r="AD511" s="94"/>
      <c r="AX511" s="32"/>
    </row>
    <row r="512" spans="2:63" ht="4.5" customHeight="1">
      <c r="J512" s="6"/>
      <c r="K512" s="6"/>
      <c r="L512" s="6"/>
      <c r="M512" s="6"/>
      <c r="N512" s="6"/>
      <c r="O512" s="6"/>
      <c r="P512" s="6"/>
      <c r="Q512" s="34"/>
      <c r="R512" s="34"/>
      <c r="S512" s="34"/>
      <c r="T512" s="34"/>
      <c r="U512" s="33"/>
      <c r="V512" s="33"/>
      <c r="W512" s="50"/>
      <c r="X512" s="50"/>
      <c r="Y512" s="50"/>
      <c r="Z512" s="50"/>
      <c r="AA512" s="50"/>
      <c r="AB512" s="50"/>
      <c r="AC512" s="50"/>
      <c r="AD512" s="50"/>
      <c r="AX512" s="32"/>
    </row>
  </sheetData>
  <sheetProtection algorithmName="SHA-512" hashValue="vh7UX6n0YXOf/CjrB/ajmJnQqnkGRjc87zaMjh7Iruzzq/PccNdrWU8HwWeXZL4e8cHmBS/JkgxagyMiryryQQ==" saltValue="tGBEz4wg0t7EQa54nQXO3g==" spinCount="100000" sheet="1" objects="1" scenarios="1" selectLockedCells="1"/>
  <mergeCells count="1400">
    <mergeCell ref="K353:AD354"/>
    <mergeCell ref="K441:AD442"/>
    <mergeCell ref="K58:P59"/>
    <mergeCell ref="S184:AD185"/>
    <mergeCell ref="K184:Q185"/>
    <mergeCell ref="K272:Q273"/>
    <mergeCell ref="K360:Q361"/>
    <mergeCell ref="K448:Q449"/>
    <mergeCell ref="S272:AD273"/>
    <mergeCell ref="S360:AD361"/>
    <mergeCell ref="S448:AD449"/>
    <mergeCell ref="W252:AD252"/>
    <mergeCell ref="W340:AD340"/>
    <mergeCell ref="W428:AD428"/>
    <mergeCell ref="X310:X311"/>
    <mergeCell ref="Y310:AD311"/>
    <mergeCell ref="T104:V105"/>
    <mergeCell ref="W104:W105"/>
    <mergeCell ref="W100:X101"/>
    <mergeCell ref="Y100:AD101"/>
    <mergeCell ref="B72:L72"/>
    <mergeCell ref="Q98:S98"/>
    <mergeCell ref="T98:V98"/>
    <mergeCell ref="W98:X98"/>
    <mergeCell ref="Y98:AD98"/>
    <mergeCell ref="U80:AD80"/>
    <mergeCell ref="T64:U65"/>
    <mergeCell ref="B60:L60"/>
    <mergeCell ref="B61:B62"/>
    <mergeCell ref="B116:B117"/>
    <mergeCell ref="B114:B115"/>
    <mergeCell ref="B112:B113"/>
    <mergeCell ref="Y304:AD305"/>
    <mergeCell ref="AH304:AH305"/>
    <mergeCell ref="X106:X107"/>
    <mergeCell ref="Y106:AD107"/>
    <mergeCell ref="X104:X105"/>
    <mergeCell ref="Y104:AD105"/>
    <mergeCell ref="K50:AD51"/>
    <mergeCell ref="K177:AD178"/>
    <mergeCell ref="K265:AD266"/>
    <mergeCell ref="E116:L117"/>
    <mergeCell ref="M116:M117"/>
    <mergeCell ref="E114:L115"/>
    <mergeCell ref="M114:M115"/>
    <mergeCell ref="N114:P115"/>
    <mergeCell ref="Q114:S115"/>
    <mergeCell ref="T114:V115"/>
    <mergeCell ref="Y110:AD111"/>
    <mergeCell ref="N110:P111"/>
    <mergeCell ref="E112:L113"/>
    <mergeCell ref="M112:M113"/>
    <mergeCell ref="I61:J62"/>
    <mergeCell ref="K61:Q62"/>
    <mergeCell ref="R61:S62"/>
    <mergeCell ref="Y112:AD113"/>
    <mergeCell ref="T108:V109"/>
    <mergeCell ref="W108:W109"/>
    <mergeCell ref="X108:X109"/>
    <mergeCell ref="Y108:AD109"/>
    <mergeCell ref="T106:V107"/>
    <mergeCell ref="W106:W107"/>
    <mergeCell ref="AH102:AH103"/>
    <mergeCell ref="AH104:AH105"/>
    <mergeCell ref="AH106:AH107"/>
    <mergeCell ref="AH116:AH117"/>
    <mergeCell ref="Y116:AD117"/>
    <mergeCell ref="X216:X217"/>
    <mergeCell ref="Y216:AD217"/>
    <mergeCell ref="AH216:AH217"/>
    <mergeCell ref="X222:X223"/>
    <mergeCell ref="Y222:AD223"/>
    <mergeCell ref="AH222:AH223"/>
    <mergeCell ref="C112:D113"/>
    <mergeCell ref="C114:D115"/>
    <mergeCell ref="C116:D117"/>
    <mergeCell ref="R121:V123"/>
    <mergeCell ref="W121:AD123"/>
    <mergeCell ref="N116:P117"/>
    <mergeCell ref="Q116:S117"/>
    <mergeCell ref="T116:V117"/>
    <mergeCell ref="W116:W117"/>
    <mergeCell ref="X116:X117"/>
    <mergeCell ref="AH114:AH115"/>
    <mergeCell ref="B180:AD182"/>
    <mergeCell ref="B183:X183"/>
    <mergeCell ref="W164:AD164"/>
    <mergeCell ref="B184:B185"/>
    <mergeCell ref="C184:H185"/>
    <mergeCell ref="I184:J185"/>
    <mergeCell ref="B186:L186"/>
    <mergeCell ref="B187:B188"/>
    <mergeCell ref="C187:H188"/>
    <mergeCell ref="I187:J188"/>
    <mergeCell ref="K187:Q188"/>
    <mergeCell ref="AH165:AH166"/>
    <mergeCell ref="AH341:AH342"/>
    <mergeCell ref="Y404:AD405"/>
    <mergeCell ref="AH404:AH405"/>
    <mergeCell ref="AH253:AH254"/>
    <mergeCell ref="AH37:AH38"/>
    <mergeCell ref="Y114:AD115"/>
    <mergeCell ref="W114:W115"/>
    <mergeCell ref="X114:X115"/>
    <mergeCell ref="Q110:S111"/>
    <mergeCell ref="T110:V111"/>
    <mergeCell ref="W110:W111"/>
    <mergeCell ref="X110:X111"/>
    <mergeCell ref="W131:AD132"/>
    <mergeCell ref="W133:AD135"/>
    <mergeCell ref="L130:Q130"/>
    <mergeCell ref="R130:V130"/>
    <mergeCell ref="W130:AD130"/>
    <mergeCell ref="N112:P113"/>
    <mergeCell ref="Q112:S113"/>
    <mergeCell ref="T112:V113"/>
    <mergeCell ref="W112:W113"/>
    <mergeCell ref="X112:X113"/>
    <mergeCell ref="T67:U68"/>
    <mergeCell ref="B69:L69"/>
    <mergeCell ref="B70:B71"/>
    <mergeCell ref="C70:H71"/>
    <mergeCell ref="I70:J71"/>
    <mergeCell ref="K70:Q71"/>
    <mergeCell ref="R70:S71"/>
    <mergeCell ref="T70:U71"/>
    <mergeCell ref="B66:L66"/>
    <mergeCell ref="B67:B68"/>
    <mergeCell ref="B124:B126"/>
    <mergeCell ref="C124:K126"/>
    <mergeCell ref="L124:Q126"/>
    <mergeCell ref="R124:V126"/>
    <mergeCell ref="W124:AD126"/>
    <mergeCell ref="B127:B129"/>
    <mergeCell ref="C127:K129"/>
    <mergeCell ref="L127:Q129"/>
    <mergeCell ref="R127:V129"/>
    <mergeCell ref="W127:AD129"/>
    <mergeCell ref="B119:B120"/>
    <mergeCell ref="C119:K120"/>
    <mergeCell ref="L119:Q120"/>
    <mergeCell ref="R119:V120"/>
    <mergeCell ref="W119:AD120"/>
    <mergeCell ref="B121:B123"/>
    <mergeCell ref="L121:Q123"/>
    <mergeCell ref="C121:K123"/>
    <mergeCell ref="B110:B111"/>
    <mergeCell ref="E110:L111"/>
    <mergeCell ref="M110:M111"/>
    <mergeCell ref="B108:B109"/>
    <mergeCell ref="E108:L109"/>
    <mergeCell ref="M108:M109"/>
    <mergeCell ref="N108:P109"/>
    <mergeCell ref="Q108:S109"/>
    <mergeCell ref="B106:B107"/>
    <mergeCell ref="E106:L107"/>
    <mergeCell ref="M106:M107"/>
    <mergeCell ref="N106:P107"/>
    <mergeCell ref="B104:B105"/>
    <mergeCell ref="E104:L105"/>
    <mergeCell ref="M104:M105"/>
    <mergeCell ref="N104:P105"/>
    <mergeCell ref="Q104:S105"/>
    <mergeCell ref="C104:D105"/>
    <mergeCell ref="C106:D107"/>
    <mergeCell ref="Q106:S107"/>
    <mergeCell ref="C108:D109"/>
    <mergeCell ref="C110:D111"/>
    <mergeCell ref="B102:B103"/>
    <mergeCell ref="E102:L103"/>
    <mergeCell ref="M102:M103"/>
    <mergeCell ref="N102:P103"/>
    <mergeCell ref="Q102:S103"/>
    <mergeCell ref="T102:V103"/>
    <mergeCell ref="B100:B101"/>
    <mergeCell ref="C100:D101"/>
    <mergeCell ref="E100:M101"/>
    <mergeCell ref="N100:P101"/>
    <mergeCell ref="Q100:S101"/>
    <mergeCell ref="T100:V101"/>
    <mergeCell ref="W102:W103"/>
    <mergeCell ref="X102:X103"/>
    <mergeCell ref="Y102:AD103"/>
    <mergeCell ref="C102:D103"/>
    <mergeCell ref="T73:U74"/>
    <mergeCell ref="B75:L75"/>
    <mergeCell ref="B76:B77"/>
    <mergeCell ref="C76:H77"/>
    <mergeCell ref="I76:J77"/>
    <mergeCell ref="K76:Q77"/>
    <mergeCell ref="R76:S77"/>
    <mergeCell ref="B73:B74"/>
    <mergeCell ref="C73:H74"/>
    <mergeCell ref="I73:J74"/>
    <mergeCell ref="K73:Q74"/>
    <mergeCell ref="R73:S74"/>
    <mergeCell ref="B78:L78"/>
    <mergeCell ref="B81:AD83"/>
    <mergeCell ref="C98:D98"/>
    <mergeCell ref="N98:P98"/>
    <mergeCell ref="C67:H68"/>
    <mergeCell ref="I67:J68"/>
    <mergeCell ref="K67:Q68"/>
    <mergeCell ref="R67:S68"/>
    <mergeCell ref="B32:AD32"/>
    <mergeCell ref="A33:A77"/>
    <mergeCell ref="B33:AD35"/>
    <mergeCell ref="B37:B38"/>
    <mergeCell ref="C37:H38"/>
    <mergeCell ref="I37:J38"/>
    <mergeCell ref="B46:B47"/>
    <mergeCell ref="C46:H47"/>
    <mergeCell ref="B42:L42"/>
    <mergeCell ref="B43:B44"/>
    <mergeCell ref="C43:H44"/>
    <mergeCell ref="I43:J44"/>
    <mergeCell ref="K43:P44"/>
    <mergeCell ref="B45:L45"/>
    <mergeCell ref="B52:L52"/>
    <mergeCell ref="B54:AD56"/>
    <mergeCell ref="B57:X57"/>
    <mergeCell ref="B58:B59"/>
    <mergeCell ref="T61:U62"/>
    <mergeCell ref="B63:L63"/>
    <mergeCell ref="B64:B65"/>
    <mergeCell ref="C64:H65"/>
    <mergeCell ref="I64:J65"/>
    <mergeCell ref="K64:Q65"/>
    <mergeCell ref="R64:S65"/>
    <mergeCell ref="B48:L48"/>
    <mergeCell ref="C61:H62"/>
    <mergeCell ref="K37:L38"/>
    <mergeCell ref="A1:A29"/>
    <mergeCell ref="B1:AD3"/>
    <mergeCell ref="B4:AD4"/>
    <mergeCell ref="B5:B6"/>
    <mergeCell ref="C5:H6"/>
    <mergeCell ref="I5:J6"/>
    <mergeCell ref="K5:Q6"/>
    <mergeCell ref="B7:L7"/>
    <mergeCell ref="B9:B10"/>
    <mergeCell ref="C9:H10"/>
    <mergeCell ref="B14:L14"/>
    <mergeCell ref="B15:B16"/>
    <mergeCell ref="C15:H16"/>
    <mergeCell ref="I15:J16"/>
    <mergeCell ref="K15:X16"/>
    <mergeCell ref="B17:L17"/>
    <mergeCell ref="I9:J10"/>
    <mergeCell ref="K9:Q10"/>
    <mergeCell ref="K46:P47"/>
    <mergeCell ref="B11:L11"/>
    <mergeCell ref="J28:J29"/>
    <mergeCell ref="B23:L23"/>
    <mergeCell ref="C28:G29"/>
    <mergeCell ref="H28:I29"/>
    <mergeCell ref="K28:Q29"/>
    <mergeCell ref="B8:L8"/>
    <mergeCell ref="AL100:AO101"/>
    <mergeCell ref="AP100:AR101"/>
    <mergeCell ref="AS100:AU101"/>
    <mergeCell ref="AS106:AU107"/>
    <mergeCell ref="AS108:AU109"/>
    <mergeCell ref="AS110:AU111"/>
    <mergeCell ref="AV100:AY101"/>
    <mergeCell ref="AZ100:BB101"/>
    <mergeCell ref="BC100:BG101"/>
    <mergeCell ref="AL104:AO105"/>
    <mergeCell ref="AL106:AO107"/>
    <mergeCell ref="AL108:AO109"/>
    <mergeCell ref="AL110:AO111"/>
    <mergeCell ref="BC106:BG107"/>
    <mergeCell ref="AZ108:BB109"/>
    <mergeCell ref="BC108:BG109"/>
    <mergeCell ref="AZ110:BB111"/>
    <mergeCell ref="BC110:BG111"/>
    <mergeCell ref="AV102:AY103"/>
    <mergeCell ref="E98:L98"/>
    <mergeCell ref="C58:H59"/>
    <mergeCell ref="I58:J59"/>
    <mergeCell ref="B50:B51"/>
    <mergeCell ref="C50:H51"/>
    <mergeCell ref="I50:J51"/>
    <mergeCell ref="H130:K130"/>
    <mergeCell ref="Q46:Q47"/>
    <mergeCell ref="R46:R47"/>
    <mergeCell ref="S46:S47"/>
    <mergeCell ref="B12:B13"/>
    <mergeCell ref="C12:H13"/>
    <mergeCell ref="I12:J13"/>
    <mergeCell ref="K12:X13"/>
    <mergeCell ref="B18:B19"/>
    <mergeCell ref="C18:H19"/>
    <mergeCell ref="I18:J19"/>
    <mergeCell ref="K18:X19"/>
    <mergeCell ref="B20:L20"/>
    <mergeCell ref="B21:B22"/>
    <mergeCell ref="C21:H22"/>
    <mergeCell ref="I21:J22"/>
    <mergeCell ref="K21:Q22"/>
    <mergeCell ref="B28:B29"/>
    <mergeCell ref="B24:B25"/>
    <mergeCell ref="C24:H25"/>
    <mergeCell ref="I24:J25"/>
    <mergeCell ref="K24:Q25"/>
    <mergeCell ref="B26:L26"/>
    <mergeCell ref="B30:L30"/>
    <mergeCell ref="T37:V38"/>
    <mergeCell ref="W37:AD38"/>
    <mergeCell ref="B31:L31"/>
    <mergeCell ref="B39:K39"/>
    <mergeCell ref="B40:B41"/>
    <mergeCell ref="C40:H41"/>
    <mergeCell ref="I40:J41"/>
    <mergeCell ref="K40:P41"/>
    <mergeCell ref="AL116:AO117"/>
    <mergeCell ref="AP102:AR103"/>
    <mergeCell ref="AS102:AU103"/>
    <mergeCell ref="U159:AD159"/>
    <mergeCell ref="AZ116:BB117"/>
    <mergeCell ref="BC116:BG117"/>
    <mergeCell ref="AS116:AU117"/>
    <mergeCell ref="AV118:AY120"/>
    <mergeCell ref="AZ118:BB120"/>
    <mergeCell ref="BC118:BG120"/>
    <mergeCell ref="AV104:AY105"/>
    <mergeCell ref="AV106:AY107"/>
    <mergeCell ref="AV108:AY109"/>
    <mergeCell ref="AV110:AY111"/>
    <mergeCell ref="AV112:AY113"/>
    <mergeCell ref="AV114:AY115"/>
    <mergeCell ref="AV116:AY117"/>
    <mergeCell ref="AL112:AO113"/>
    <mergeCell ref="AL114:AO115"/>
    <mergeCell ref="AP104:AR105"/>
    <mergeCell ref="AS104:AU105"/>
    <mergeCell ref="AP106:AR107"/>
    <mergeCell ref="AP108:AR109"/>
    <mergeCell ref="AP110:AR111"/>
    <mergeCell ref="AP112:AR113"/>
    <mergeCell ref="AP114:AR115"/>
    <mergeCell ref="AL118:AU120"/>
    <mergeCell ref="AP116:AR117"/>
    <mergeCell ref="AH108:AH109"/>
    <mergeCell ref="AH110:AH111"/>
    <mergeCell ref="AH112:AH113"/>
    <mergeCell ref="AZ112:BB113"/>
    <mergeCell ref="BC112:BG113"/>
    <mergeCell ref="AZ114:BB115"/>
    <mergeCell ref="BC114:BG115"/>
    <mergeCell ref="AS112:AU113"/>
    <mergeCell ref="AS114:AU115"/>
    <mergeCell ref="AL98:AT99"/>
    <mergeCell ref="AL102:AO103"/>
    <mergeCell ref="AZ102:BB103"/>
    <mergeCell ref="BC102:BG103"/>
    <mergeCell ref="AZ104:BB105"/>
    <mergeCell ref="BC104:BG105"/>
    <mergeCell ref="AZ106:BB107"/>
    <mergeCell ref="A161:A203"/>
    <mergeCell ref="B161:AD163"/>
    <mergeCell ref="B165:B166"/>
    <mergeCell ref="C165:H166"/>
    <mergeCell ref="I165:J166"/>
    <mergeCell ref="K165:L166"/>
    <mergeCell ref="W165:AD166"/>
    <mergeCell ref="B173:L173"/>
    <mergeCell ref="B174:B175"/>
    <mergeCell ref="C174:H175"/>
    <mergeCell ref="K174:P175"/>
    <mergeCell ref="Q174:Q175"/>
    <mergeCell ref="R174:R175"/>
    <mergeCell ref="S174:S175"/>
    <mergeCell ref="B176:L176"/>
    <mergeCell ref="B177:B178"/>
    <mergeCell ref="C177:H178"/>
    <mergeCell ref="I177:J178"/>
    <mergeCell ref="B179:L179"/>
    <mergeCell ref="B167:K167"/>
    <mergeCell ref="B168:B169"/>
    <mergeCell ref="C168:H169"/>
    <mergeCell ref="I168:J169"/>
    <mergeCell ref="K168:P169"/>
    <mergeCell ref="B170:L170"/>
    <mergeCell ref="B171:B172"/>
    <mergeCell ref="C171:H172"/>
    <mergeCell ref="I171:J172"/>
    <mergeCell ref="K171:P172"/>
    <mergeCell ref="B192:L192"/>
    <mergeCell ref="B193:B194"/>
    <mergeCell ref="C193:H194"/>
    <mergeCell ref="I193:J194"/>
    <mergeCell ref="K193:Q194"/>
    <mergeCell ref="R193:S194"/>
    <mergeCell ref="T193:U194"/>
    <mergeCell ref="B195:L195"/>
    <mergeCell ref="B196:B197"/>
    <mergeCell ref="C196:H197"/>
    <mergeCell ref="I196:J197"/>
    <mergeCell ref="K196:Q197"/>
    <mergeCell ref="R196:S197"/>
    <mergeCell ref="T196:U197"/>
    <mergeCell ref="R187:S188"/>
    <mergeCell ref="T187:U188"/>
    <mergeCell ref="B189:L189"/>
    <mergeCell ref="B190:B191"/>
    <mergeCell ref="C190:H191"/>
    <mergeCell ref="I190:J191"/>
    <mergeCell ref="K190:Q191"/>
    <mergeCell ref="R190:S191"/>
    <mergeCell ref="T190:U191"/>
    <mergeCell ref="B204:L204"/>
    <mergeCell ref="B206:AD208"/>
    <mergeCell ref="C210:D210"/>
    <mergeCell ref="E210:L210"/>
    <mergeCell ref="N210:P210"/>
    <mergeCell ref="Q210:S210"/>
    <mergeCell ref="T210:V210"/>
    <mergeCell ref="W210:X210"/>
    <mergeCell ref="Y210:AD210"/>
    <mergeCell ref="B198:L198"/>
    <mergeCell ref="B199:B200"/>
    <mergeCell ref="C199:H200"/>
    <mergeCell ref="I199:J200"/>
    <mergeCell ref="K199:Q200"/>
    <mergeCell ref="R199:S200"/>
    <mergeCell ref="T199:U200"/>
    <mergeCell ref="B201:L201"/>
    <mergeCell ref="B202:B203"/>
    <mergeCell ref="C202:H203"/>
    <mergeCell ref="I202:J203"/>
    <mergeCell ref="K202:Q203"/>
    <mergeCell ref="R202:S203"/>
    <mergeCell ref="AV212:AY213"/>
    <mergeCell ref="AZ212:BB213"/>
    <mergeCell ref="BC212:BG213"/>
    <mergeCell ref="B214:B215"/>
    <mergeCell ref="C214:D215"/>
    <mergeCell ref="E214:L215"/>
    <mergeCell ref="M214:M215"/>
    <mergeCell ref="N214:P215"/>
    <mergeCell ref="Q214:S215"/>
    <mergeCell ref="T214:V215"/>
    <mergeCell ref="W214:W215"/>
    <mergeCell ref="X214:X215"/>
    <mergeCell ref="Y214:AD215"/>
    <mergeCell ref="AH214:AH215"/>
    <mergeCell ref="AL214:AO215"/>
    <mergeCell ref="AP214:AR215"/>
    <mergeCell ref="AS214:AU215"/>
    <mergeCell ref="AV214:AY215"/>
    <mergeCell ref="AZ214:BB215"/>
    <mergeCell ref="BC214:BG215"/>
    <mergeCell ref="B212:B213"/>
    <mergeCell ref="C212:D213"/>
    <mergeCell ref="E212:M213"/>
    <mergeCell ref="N212:P213"/>
    <mergeCell ref="Q212:S213"/>
    <mergeCell ref="T212:V213"/>
    <mergeCell ref="W212:X213"/>
    <mergeCell ref="Y212:AD213"/>
    <mergeCell ref="AL212:AO213"/>
    <mergeCell ref="AP212:AR213"/>
    <mergeCell ref="AS212:AU213"/>
    <mergeCell ref="AL216:AO217"/>
    <mergeCell ref="AP216:AR217"/>
    <mergeCell ref="AS216:AU217"/>
    <mergeCell ref="AV216:AY217"/>
    <mergeCell ref="AZ216:BB217"/>
    <mergeCell ref="BC216:BG217"/>
    <mergeCell ref="B218:B219"/>
    <mergeCell ref="C218:D219"/>
    <mergeCell ref="E218:L219"/>
    <mergeCell ref="M218:M219"/>
    <mergeCell ref="N218:P219"/>
    <mergeCell ref="Q218:S219"/>
    <mergeCell ref="T218:V219"/>
    <mergeCell ref="W218:W219"/>
    <mergeCell ref="X218:X219"/>
    <mergeCell ref="Y218:AD219"/>
    <mergeCell ref="AH218:AH219"/>
    <mergeCell ref="AL218:AO219"/>
    <mergeCell ref="AP218:AR219"/>
    <mergeCell ref="AS218:AU219"/>
    <mergeCell ref="AV218:AY219"/>
    <mergeCell ref="AZ218:BB219"/>
    <mergeCell ref="B216:B217"/>
    <mergeCell ref="C216:D217"/>
    <mergeCell ref="E216:L217"/>
    <mergeCell ref="M216:M217"/>
    <mergeCell ref="N216:P217"/>
    <mergeCell ref="Q216:S217"/>
    <mergeCell ref="T216:V217"/>
    <mergeCell ref="W216:W217"/>
    <mergeCell ref="BC218:BG219"/>
    <mergeCell ref="B220:B221"/>
    <mergeCell ref="C220:D221"/>
    <mergeCell ref="E220:L221"/>
    <mergeCell ref="M220:M221"/>
    <mergeCell ref="N220:P221"/>
    <mergeCell ref="Q220:S221"/>
    <mergeCell ref="T220:V221"/>
    <mergeCell ref="W220:W221"/>
    <mergeCell ref="X220:X221"/>
    <mergeCell ref="Y220:AD221"/>
    <mergeCell ref="AH220:AH221"/>
    <mergeCell ref="AL220:AO221"/>
    <mergeCell ref="AP220:AR221"/>
    <mergeCell ref="AS220:AU221"/>
    <mergeCell ref="AV220:AY221"/>
    <mergeCell ref="AZ220:BB221"/>
    <mergeCell ref="BC220:BG221"/>
    <mergeCell ref="AL222:AO223"/>
    <mergeCell ref="AP222:AR223"/>
    <mergeCell ref="AS222:AU223"/>
    <mergeCell ref="AV222:AY223"/>
    <mergeCell ref="AZ222:BB223"/>
    <mergeCell ref="BC222:BG223"/>
    <mergeCell ref="B224:B225"/>
    <mergeCell ref="C224:D225"/>
    <mergeCell ref="E224:L225"/>
    <mergeCell ref="M224:M225"/>
    <mergeCell ref="N224:P225"/>
    <mergeCell ref="Q224:S225"/>
    <mergeCell ref="T224:V225"/>
    <mergeCell ref="W224:W225"/>
    <mergeCell ref="X224:X225"/>
    <mergeCell ref="Y224:AD225"/>
    <mergeCell ref="AH224:AH225"/>
    <mergeCell ref="AL224:AO225"/>
    <mergeCell ref="AP224:AR225"/>
    <mergeCell ref="AS224:AU225"/>
    <mergeCell ref="AV224:AY225"/>
    <mergeCell ref="AZ224:BB225"/>
    <mergeCell ref="B222:B223"/>
    <mergeCell ref="C222:D223"/>
    <mergeCell ref="E222:L223"/>
    <mergeCell ref="M222:M223"/>
    <mergeCell ref="N222:P223"/>
    <mergeCell ref="Q222:S223"/>
    <mergeCell ref="T222:V223"/>
    <mergeCell ref="W222:W223"/>
    <mergeCell ref="BC224:BG225"/>
    <mergeCell ref="B226:B227"/>
    <mergeCell ref="C226:D227"/>
    <mergeCell ref="E226:L227"/>
    <mergeCell ref="M226:M227"/>
    <mergeCell ref="N226:P227"/>
    <mergeCell ref="Q226:S227"/>
    <mergeCell ref="T226:V227"/>
    <mergeCell ref="W226:W227"/>
    <mergeCell ref="X226:X227"/>
    <mergeCell ref="Y226:AD227"/>
    <mergeCell ref="AH226:AH227"/>
    <mergeCell ref="AL226:AO227"/>
    <mergeCell ref="AP226:AR227"/>
    <mergeCell ref="AS226:AU227"/>
    <mergeCell ref="AV226:AY227"/>
    <mergeCell ref="AZ226:BB227"/>
    <mergeCell ref="BC226:BG227"/>
    <mergeCell ref="C233:K235"/>
    <mergeCell ref="L233:Q235"/>
    <mergeCell ref="R233:V235"/>
    <mergeCell ref="W233:AD235"/>
    <mergeCell ref="Y228:AD229"/>
    <mergeCell ref="AH228:AH229"/>
    <mergeCell ref="AL228:AO229"/>
    <mergeCell ref="AP228:AR229"/>
    <mergeCell ref="AS228:AU229"/>
    <mergeCell ref="AV228:AY229"/>
    <mergeCell ref="AZ228:BB229"/>
    <mergeCell ref="BC228:BG229"/>
    <mergeCell ref="AL230:AU232"/>
    <mergeCell ref="AV230:AY232"/>
    <mergeCell ref="AZ230:BB232"/>
    <mergeCell ref="BC230:BG232"/>
    <mergeCell ref="B228:B229"/>
    <mergeCell ref="C228:D229"/>
    <mergeCell ref="E228:L229"/>
    <mergeCell ref="M228:M229"/>
    <mergeCell ref="N228:P229"/>
    <mergeCell ref="Q228:S229"/>
    <mergeCell ref="T228:V229"/>
    <mergeCell ref="W228:W229"/>
    <mergeCell ref="X228:X229"/>
    <mergeCell ref="C259:H260"/>
    <mergeCell ref="I259:J260"/>
    <mergeCell ref="K259:P260"/>
    <mergeCell ref="B261:L261"/>
    <mergeCell ref="B262:B263"/>
    <mergeCell ref="C262:H263"/>
    <mergeCell ref="K262:P263"/>
    <mergeCell ref="Q262:Q263"/>
    <mergeCell ref="R262:R263"/>
    <mergeCell ref="H242:K242"/>
    <mergeCell ref="L242:Q242"/>
    <mergeCell ref="R242:V242"/>
    <mergeCell ref="W242:AD242"/>
    <mergeCell ref="W243:AD244"/>
    <mergeCell ref="W245:AD247"/>
    <mergeCell ref="AL208:AT211"/>
    <mergeCell ref="B236:B238"/>
    <mergeCell ref="C236:K238"/>
    <mergeCell ref="L236:Q238"/>
    <mergeCell ref="R236:V238"/>
    <mergeCell ref="W236:AD238"/>
    <mergeCell ref="B239:B241"/>
    <mergeCell ref="C239:K241"/>
    <mergeCell ref="L239:Q241"/>
    <mergeCell ref="R239:V241"/>
    <mergeCell ref="W239:AD241"/>
    <mergeCell ref="B231:B232"/>
    <mergeCell ref="C231:K232"/>
    <mergeCell ref="L231:Q232"/>
    <mergeCell ref="R231:V232"/>
    <mergeCell ref="W231:AD232"/>
    <mergeCell ref="B233:B235"/>
    <mergeCell ref="B277:L277"/>
    <mergeCell ref="B278:B279"/>
    <mergeCell ref="C278:H279"/>
    <mergeCell ref="I278:J279"/>
    <mergeCell ref="K278:Q279"/>
    <mergeCell ref="R278:S279"/>
    <mergeCell ref="T278:U279"/>
    <mergeCell ref="B272:B273"/>
    <mergeCell ref="C272:H273"/>
    <mergeCell ref="I272:J273"/>
    <mergeCell ref="B274:L274"/>
    <mergeCell ref="B275:B276"/>
    <mergeCell ref="C275:H276"/>
    <mergeCell ref="I275:J276"/>
    <mergeCell ref="K275:Q276"/>
    <mergeCell ref="S262:S263"/>
    <mergeCell ref="B264:L264"/>
    <mergeCell ref="B265:B266"/>
    <mergeCell ref="C265:H266"/>
    <mergeCell ref="I265:J266"/>
    <mergeCell ref="B267:L267"/>
    <mergeCell ref="B268:AD270"/>
    <mergeCell ref="B271:X271"/>
    <mergeCell ref="B292:L292"/>
    <mergeCell ref="B294:AD296"/>
    <mergeCell ref="AL296:AT299"/>
    <mergeCell ref="C298:D298"/>
    <mergeCell ref="E298:L298"/>
    <mergeCell ref="N298:P298"/>
    <mergeCell ref="Q298:S298"/>
    <mergeCell ref="T298:V298"/>
    <mergeCell ref="W298:X298"/>
    <mergeCell ref="Y298:AD298"/>
    <mergeCell ref="B286:L286"/>
    <mergeCell ref="B287:B288"/>
    <mergeCell ref="C287:H288"/>
    <mergeCell ref="I287:J288"/>
    <mergeCell ref="K287:Q288"/>
    <mergeCell ref="R287:S288"/>
    <mergeCell ref="T287:U288"/>
    <mergeCell ref="B289:L289"/>
    <mergeCell ref="B290:B291"/>
    <mergeCell ref="C290:H291"/>
    <mergeCell ref="I290:J291"/>
    <mergeCell ref="K290:Q291"/>
    <mergeCell ref="R290:S291"/>
    <mergeCell ref="AP300:AR301"/>
    <mergeCell ref="AS300:AU301"/>
    <mergeCell ref="AV300:AY301"/>
    <mergeCell ref="AZ300:BB301"/>
    <mergeCell ref="BC300:BG301"/>
    <mergeCell ref="B302:B303"/>
    <mergeCell ref="C302:D303"/>
    <mergeCell ref="E302:L303"/>
    <mergeCell ref="M302:M303"/>
    <mergeCell ref="N302:P303"/>
    <mergeCell ref="Q302:S303"/>
    <mergeCell ref="T302:V303"/>
    <mergeCell ref="W302:W303"/>
    <mergeCell ref="X302:X303"/>
    <mergeCell ref="Y302:AD303"/>
    <mergeCell ref="AH302:AH303"/>
    <mergeCell ref="AL302:AO303"/>
    <mergeCell ref="AP302:AR303"/>
    <mergeCell ref="AS302:AU303"/>
    <mergeCell ref="AV302:AY303"/>
    <mergeCell ref="AZ302:BB303"/>
    <mergeCell ref="BC302:BG303"/>
    <mergeCell ref="B300:B301"/>
    <mergeCell ref="C300:D301"/>
    <mergeCell ref="E300:M301"/>
    <mergeCell ref="N300:P301"/>
    <mergeCell ref="Q300:S301"/>
    <mergeCell ref="T300:V301"/>
    <mergeCell ref="W300:X301"/>
    <mergeCell ref="Y300:AD301"/>
    <mergeCell ref="AL300:AO301"/>
    <mergeCell ref="AL304:AO305"/>
    <mergeCell ref="AP304:AR305"/>
    <mergeCell ref="AS304:AU305"/>
    <mergeCell ref="AV304:AY305"/>
    <mergeCell ref="AZ304:BB305"/>
    <mergeCell ref="BC304:BG305"/>
    <mergeCell ref="B306:B307"/>
    <mergeCell ref="C306:D307"/>
    <mergeCell ref="E306:L307"/>
    <mergeCell ref="M306:M307"/>
    <mergeCell ref="N306:P307"/>
    <mergeCell ref="Q306:S307"/>
    <mergeCell ref="T306:V307"/>
    <mergeCell ref="W306:W307"/>
    <mergeCell ref="X306:X307"/>
    <mergeCell ref="Y306:AD307"/>
    <mergeCell ref="AH306:AH307"/>
    <mergeCell ref="AL306:AO307"/>
    <mergeCell ref="AP306:AR307"/>
    <mergeCell ref="AS306:AU307"/>
    <mergeCell ref="AV306:AY307"/>
    <mergeCell ref="AZ306:BB307"/>
    <mergeCell ref="B304:B305"/>
    <mergeCell ref="C304:D305"/>
    <mergeCell ref="E304:L305"/>
    <mergeCell ref="M304:M305"/>
    <mergeCell ref="N304:P305"/>
    <mergeCell ref="Q304:S305"/>
    <mergeCell ref="T304:V305"/>
    <mergeCell ref="W304:W305"/>
    <mergeCell ref="BC306:BG307"/>
    <mergeCell ref="X304:X305"/>
    <mergeCell ref="B308:B309"/>
    <mergeCell ref="C308:D309"/>
    <mergeCell ref="E308:L309"/>
    <mergeCell ref="M308:M309"/>
    <mergeCell ref="N308:P309"/>
    <mergeCell ref="Q308:S309"/>
    <mergeCell ref="T308:V309"/>
    <mergeCell ref="W308:W309"/>
    <mergeCell ref="X308:X309"/>
    <mergeCell ref="Y308:AD309"/>
    <mergeCell ref="AH308:AH309"/>
    <mergeCell ref="AL308:AO309"/>
    <mergeCell ref="AP308:AR309"/>
    <mergeCell ref="AS308:AU309"/>
    <mergeCell ref="AV308:AY309"/>
    <mergeCell ref="AZ308:BB309"/>
    <mergeCell ref="BC308:BG309"/>
    <mergeCell ref="AL310:AO311"/>
    <mergeCell ref="AP310:AR311"/>
    <mergeCell ref="AS310:AU311"/>
    <mergeCell ref="AV310:AY311"/>
    <mergeCell ref="AZ310:BB311"/>
    <mergeCell ref="BC310:BG311"/>
    <mergeCell ref="B312:B313"/>
    <mergeCell ref="C312:D313"/>
    <mergeCell ref="E312:L313"/>
    <mergeCell ref="M312:M313"/>
    <mergeCell ref="N312:P313"/>
    <mergeCell ref="Q312:S313"/>
    <mergeCell ref="T312:V313"/>
    <mergeCell ref="W312:W313"/>
    <mergeCell ref="X312:X313"/>
    <mergeCell ref="Y312:AD313"/>
    <mergeCell ref="AH312:AH313"/>
    <mergeCell ref="AL312:AO313"/>
    <mergeCell ref="AP312:AR313"/>
    <mergeCell ref="AS312:AU313"/>
    <mergeCell ref="AV312:AY313"/>
    <mergeCell ref="AZ312:BB313"/>
    <mergeCell ref="B310:B311"/>
    <mergeCell ref="C310:D311"/>
    <mergeCell ref="E310:L311"/>
    <mergeCell ref="M310:M311"/>
    <mergeCell ref="N310:P311"/>
    <mergeCell ref="Q310:S311"/>
    <mergeCell ref="T310:V311"/>
    <mergeCell ref="W310:W311"/>
    <mergeCell ref="BC312:BG313"/>
    <mergeCell ref="AH310:AH311"/>
    <mergeCell ref="B314:B315"/>
    <mergeCell ref="C314:D315"/>
    <mergeCell ref="E314:L315"/>
    <mergeCell ref="M314:M315"/>
    <mergeCell ref="N314:P315"/>
    <mergeCell ref="Q314:S315"/>
    <mergeCell ref="T314:V315"/>
    <mergeCell ref="W314:W315"/>
    <mergeCell ref="X314:X315"/>
    <mergeCell ref="Y314:AD315"/>
    <mergeCell ref="AH314:AH315"/>
    <mergeCell ref="AL314:AO315"/>
    <mergeCell ref="AP314:AR315"/>
    <mergeCell ref="AS314:AU315"/>
    <mergeCell ref="AV314:AY315"/>
    <mergeCell ref="AZ314:BB315"/>
    <mergeCell ref="BC314:BG315"/>
    <mergeCell ref="AL316:AO317"/>
    <mergeCell ref="AP316:AR317"/>
    <mergeCell ref="AS316:AU317"/>
    <mergeCell ref="AV316:AY317"/>
    <mergeCell ref="AZ316:BB317"/>
    <mergeCell ref="BC316:BG317"/>
    <mergeCell ref="AL318:AU320"/>
    <mergeCell ref="AV318:AY320"/>
    <mergeCell ref="AZ318:BB320"/>
    <mergeCell ref="BC318:BG320"/>
    <mergeCell ref="B316:B317"/>
    <mergeCell ref="C316:D317"/>
    <mergeCell ref="E316:L317"/>
    <mergeCell ref="M316:M317"/>
    <mergeCell ref="N316:P317"/>
    <mergeCell ref="Q316:S317"/>
    <mergeCell ref="T316:V317"/>
    <mergeCell ref="W316:W317"/>
    <mergeCell ref="X316:X317"/>
    <mergeCell ref="Y316:AD317"/>
    <mergeCell ref="AH316:AH317"/>
    <mergeCell ref="B324:B326"/>
    <mergeCell ref="C324:K326"/>
    <mergeCell ref="L324:Q326"/>
    <mergeCell ref="R324:V326"/>
    <mergeCell ref="W324:AD326"/>
    <mergeCell ref="B327:B329"/>
    <mergeCell ref="C327:K329"/>
    <mergeCell ref="L327:Q329"/>
    <mergeCell ref="R327:V329"/>
    <mergeCell ref="W327:AD329"/>
    <mergeCell ref="B319:B320"/>
    <mergeCell ref="C319:K320"/>
    <mergeCell ref="L319:Q320"/>
    <mergeCell ref="R319:V320"/>
    <mergeCell ref="W319:AD320"/>
    <mergeCell ref="B321:B323"/>
    <mergeCell ref="C321:K323"/>
    <mergeCell ref="L321:Q323"/>
    <mergeCell ref="R321:V323"/>
    <mergeCell ref="W321:AD323"/>
    <mergeCell ref="H330:K330"/>
    <mergeCell ref="L330:Q330"/>
    <mergeCell ref="R330:V330"/>
    <mergeCell ref="W330:AD330"/>
    <mergeCell ref="W331:AD332"/>
    <mergeCell ref="W333:AD335"/>
    <mergeCell ref="A337:A379"/>
    <mergeCell ref="B337:AD339"/>
    <mergeCell ref="B341:B342"/>
    <mergeCell ref="C341:H342"/>
    <mergeCell ref="I341:J342"/>
    <mergeCell ref="K341:L342"/>
    <mergeCell ref="W341:AD342"/>
    <mergeCell ref="B349:L349"/>
    <mergeCell ref="B350:B351"/>
    <mergeCell ref="C350:H351"/>
    <mergeCell ref="K350:P351"/>
    <mergeCell ref="Q350:Q351"/>
    <mergeCell ref="R350:R351"/>
    <mergeCell ref="S350:S351"/>
    <mergeCell ref="B352:L352"/>
    <mergeCell ref="B353:B354"/>
    <mergeCell ref="C353:H354"/>
    <mergeCell ref="I353:J354"/>
    <mergeCell ref="B355:L355"/>
    <mergeCell ref="B356:AD358"/>
    <mergeCell ref="B359:X359"/>
    <mergeCell ref="B360:B361"/>
    <mergeCell ref="C360:H361"/>
    <mergeCell ref="I360:J361"/>
    <mergeCell ref="B343:K343"/>
    <mergeCell ref="B344:B345"/>
    <mergeCell ref="C344:H345"/>
    <mergeCell ref="I344:J345"/>
    <mergeCell ref="K344:P345"/>
    <mergeCell ref="B346:L346"/>
    <mergeCell ref="B347:B348"/>
    <mergeCell ref="C347:H348"/>
    <mergeCell ref="I347:J348"/>
    <mergeCell ref="K347:P348"/>
    <mergeCell ref="B368:L368"/>
    <mergeCell ref="B369:B370"/>
    <mergeCell ref="C369:H370"/>
    <mergeCell ref="I369:J370"/>
    <mergeCell ref="K369:Q370"/>
    <mergeCell ref="R369:S370"/>
    <mergeCell ref="T369:U370"/>
    <mergeCell ref="B371:L371"/>
    <mergeCell ref="B372:B373"/>
    <mergeCell ref="C372:H373"/>
    <mergeCell ref="I372:J373"/>
    <mergeCell ref="K372:Q373"/>
    <mergeCell ref="R372:S373"/>
    <mergeCell ref="T372:U373"/>
    <mergeCell ref="B362:L362"/>
    <mergeCell ref="B363:B364"/>
    <mergeCell ref="C363:H364"/>
    <mergeCell ref="I363:J364"/>
    <mergeCell ref="K363:Q364"/>
    <mergeCell ref="R363:S364"/>
    <mergeCell ref="T363:U364"/>
    <mergeCell ref="B365:L365"/>
    <mergeCell ref="B366:B367"/>
    <mergeCell ref="C366:H367"/>
    <mergeCell ref="I366:J367"/>
    <mergeCell ref="K366:Q367"/>
    <mergeCell ref="R366:S367"/>
    <mergeCell ref="T366:U367"/>
    <mergeCell ref="Q388:S389"/>
    <mergeCell ref="T388:V389"/>
    <mergeCell ref="W388:X389"/>
    <mergeCell ref="Y388:AD389"/>
    <mergeCell ref="AL388:AO389"/>
    <mergeCell ref="B380:L380"/>
    <mergeCell ref="B382:AD384"/>
    <mergeCell ref="AL384:AT387"/>
    <mergeCell ref="C386:D386"/>
    <mergeCell ref="E386:L386"/>
    <mergeCell ref="N386:P386"/>
    <mergeCell ref="Q386:S386"/>
    <mergeCell ref="T386:V386"/>
    <mergeCell ref="W386:X386"/>
    <mergeCell ref="Y386:AD386"/>
    <mergeCell ref="B374:L374"/>
    <mergeCell ref="B375:B376"/>
    <mergeCell ref="C375:H376"/>
    <mergeCell ref="I375:J376"/>
    <mergeCell ref="K375:Q376"/>
    <mergeCell ref="R375:S376"/>
    <mergeCell ref="T375:U376"/>
    <mergeCell ref="B377:L377"/>
    <mergeCell ref="B378:B379"/>
    <mergeCell ref="C378:H379"/>
    <mergeCell ref="I378:J379"/>
    <mergeCell ref="K378:Q379"/>
    <mergeCell ref="R378:S379"/>
    <mergeCell ref="M392:M393"/>
    <mergeCell ref="N392:P393"/>
    <mergeCell ref="Q392:S393"/>
    <mergeCell ref="T392:V393"/>
    <mergeCell ref="W392:W393"/>
    <mergeCell ref="X392:X393"/>
    <mergeCell ref="AP388:AR389"/>
    <mergeCell ref="AS388:AU389"/>
    <mergeCell ref="AV388:AY389"/>
    <mergeCell ref="AZ388:BB389"/>
    <mergeCell ref="BC388:BG389"/>
    <mergeCell ref="B390:B391"/>
    <mergeCell ref="C390:D391"/>
    <mergeCell ref="E390:L391"/>
    <mergeCell ref="M390:M391"/>
    <mergeCell ref="N390:P391"/>
    <mergeCell ref="Q390:S391"/>
    <mergeCell ref="T390:V391"/>
    <mergeCell ref="W390:W391"/>
    <mergeCell ref="X390:X391"/>
    <mergeCell ref="Y390:AD391"/>
    <mergeCell ref="AH390:AH391"/>
    <mergeCell ref="AL390:AO391"/>
    <mergeCell ref="AP390:AR391"/>
    <mergeCell ref="AS390:AU391"/>
    <mergeCell ref="AV390:AY391"/>
    <mergeCell ref="AZ390:BB391"/>
    <mergeCell ref="BC390:BG391"/>
    <mergeCell ref="B388:B389"/>
    <mergeCell ref="C388:D389"/>
    <mergeCell ref="E388:M389"/>
    <mergeCell ref="N388:P389"/>
    <mergeCell ref="AP398:AR399"/>
    <mergeCell ref="AS398:AU399"/>
    <mergeCell ref="AV398:AY399"/>
    <mergeCell ref="AZ398:BB399"/>
    <mergeCell ref="BC398:BG399"/>
    <mergeCell ref="Y392:AD393"/>
    <mergeCell ref="AH392:AH393"/>
    <mergeCell ref="AL392:AO393"/>
    <mergeCell ref="AP392:AR393"/>
    <mergeCell ref="AS392:AU393"/>
    <mergeCell ref="AV392:AY393"/>
    <mergeCell ref="AZ392:BB393"/>
    <mergeCell ref="BC392:BG393"/>
    <mergeCell ref="B394:B395"/>
    <mergeCell ref="C394:D395"/>
    <mergeCell ref="E394:L395"/>
    <mergeCell ref="M394:M395"/>
    <mergeCell ref="N394:P395"/>
    <mergeCell ref="Q394:S395"/>
    <mergeCell ref="T394:V395"/>
    <mergeCell ref="W394:W395"/>
    <mergeCell ref="X394:X395"/>
    <mergeCell ref="Y394:AD395"/>
    <mergeCell ref="AH394:AH395"/>
    <mergeCell ref="AL394:AO395"/>
    <mergeCell ref="AP394:AR395"/>
    <mergeCell ref="AS394:AU395"/>
    <mergeCell ref="AV394:AY395"/>
    <mergeCell ref="AZ394:BB395"/>
    <mergeCell ref="B392:B393"/>
    <mergeCell ref="C392:D393"/>
    <mergeCell ref="E392:L393"/>
    <mergeCell ref="AV400:AY401"/>
    <mergeCell ref="AZ400:BB401"/>
    <mergeCell ref="B398:B399"/>
    <mergeCell ref="C398:D399"/>
    <mergeCell ref="E398:L399"/>
    <mergeCell ref="M398:M399"/>
    <mergeCell ref="N398:P399"/>
    <mergeCell ref="Q398:S399"/>
    <mergeCell ref="T398:V399"/>
    <mergeCell ref="W398:W399"/>
    <mergeCell ref="X398:X399"/>
    <mergeCell ref="BC394:BG395"/>
    <mergeCell ref="B396:B397"/>
    <mergeCell ref="C396:D397"/>
    <mergeCell ref="E396:L397"/>
    <mergeCell ref="M396:M397"/>
    <mergeCell ref="N396:P397"/>
    <mergeCell ref="Q396:S397"/>
    <mergeCell ref="T396:V397"/>
    <mergeCell ref="W396:W397"/>
    <mergeCell ref="X396:X397"/>
    <mergeCell ref="Y396:AD397"/>
    <mergeCell ref="AH396:AH397"/>
    <mergeCell ref="AL396:AO397"/>
    <mergeCell ref="AP396:AR397"/>
    <mergeCell ref="AS396:AU397"/>
    <mergeCell ref="AV396:AY397"/>
    <mergeCell ref="AZ396:BB397"/>
    <mergeCell ref="BC396:BG397"/>
    <mergeCell ref="Y398:AD399"/>
    <mergeCell ref="AH398:AH399"/>
    <mergeCell ref="AL398:AO399"/>
    <mergeCell ref="BC400:BG401"/>
    <mergeCell ref="B402:B403"/>
    <mergeCell ref="C402:D403"/>
    <mergeCell ref="E402:L403"/>
    <mergeCell ref="M402:M403"/>
    <mergeCell ref="N402:P403"/>
    <mergeCell ref="Q402:S403"/>
    <mergeCell ref="T402:V403"/>
    <mergeCell ref="W402:W403"/>
    <mergeCell ref="X402:X403"/>
    <mergeCell ref="Y402:AD403"/>
    <mergeCell ref="AH402:AH403"/>
    <mergeCell ref="AL402:AO403"/>
    <mergeCell ref="AP402:AR403"/>
    <mergeCell ref="AS402:AU403"/>
    <mergeCell ref="AV402:AY403"/>
    <mergeCell ref="AZ402:BB403"/>
    <mergeCell ref="BC402:BG403"/>
    <mergeCell ref="B400:B401"/>
    <mergeCell ref="C400:D401"/>
    <mergeCell ref="E400:L401"/>
    <mergeCell ref="M400:M401"/>
    <mergeCell ref="N400:P401"/>
    <mergeCell ref="Q400:S401"/>
    <mergeCell ref="T400:V401"/>
    <mergeCell ref="W400:W401"/>
    <mergeCell ref="X400:X401"/>
    <mergeCell ref="Y400:AD401"/>
    <mergeCell ref="AH400:AH401"/>
    <mergeCell ref="AL400:AO401"/>
    <mergeCell ref="AP400:AR401"/>
    <mergeCell ref="AS400:AU401"/>
    <mergeCell ref="AL404:AO405"/>
    <mergeCell ref="AP404:AR405"/>
    <mergeCell ref="AS404:AU405"/>
    <mergeCell ref="AV404:AY405"/>
    <mergeCell ref="AZ404:BB405"/>
    <mergeCell ref="BC404:BG405"/>
    <mergeCell ref="AL406:AU408"/>
    <mergeCell ref="AV406:AY408"/>
    <mergeCell ref="AZ406:BB408"/>
    <mergeCell ref="BC406:BG408"/>
    <mergeCell ref="B404:B405"/>
    <mergeCell ref="C404:D405"/>
    <mergeCell ref="E404:L405"/>
    <mergeCell ref="M404:M405"/>
    <mergeCell ref="N404:P405"/>
    <mergeCell ref="Q404:S405"/>
    <mergeCell ref="T404:V405"/>
    <mergeCell ref="W404:W405"/>
    <mergeCell ref="X404:X405"/>
    <mergeCell ref="B412:B414"/>
    <mergeCell ref="C412:K414"/>
    <mergeCell ref="L412:Q414"/>
    <mergeCell ref="R412:V414"/>
    <mergeCell ref="W412:AD414"/>
    <mergeCell ref="B415:B417"/>
    <mergeCell ref="C415:K417"/>
    <mergeCell ref="L415:Q417"/>
    <mergeCell ref="R415:V417"/>
    <mergeCell ref="W415:AD417"/>
    <mergeCell ref="B407:B408"/>
    <mergeCell ref="C407:K408"/>
    <mergeCell ref="L407:Q408"/>
    <mergeCell ref="R407:V408"/>
    <mergeCell ref="W407:AD408"/>
    <mergeCell ref="B409:B411"/>
    <mergeCell ref="C409:K411"/>
    <mergeCell ref="L409:Q411"/>
    <mergeCell ref="R409:V411"/>
    <mergeCell ref="W409:AD411"/>
    <mergeCell ref="H418:K418"/>
    <mergeCell ref="L418:Q418"/>
    <mergeCell ref="R418:V418"/>
    <mergeCell ref="W418:AD418"/>
    <mergeCell ref="W419:AD420"/>
    <mergeCell ref="W421:AD423"/>
    <mergeCell ref="A425:A467"/>
    <mergeCell ref="B425:AD427"/>
    <mergeCell ref="B429:B430"/>
    <mergeCell ref="C429:H430"/>
    <mergeCell ref="I429:J430"/>
    <mergeCell ref="K429:L430"/>
    <mergeCell ref="W429:AD430"/>
    <mergeCell ref="B437:L437"/>
    <mergeCell ref="B438:B439"/>
    <mergeCell ref="C438:H439"/>
    <mergeCell ref="K438:P439"/>
    <mergeCell ref="Q438:Q439"/>
    <mergeCell ref="R438:R439"/>
    <mergeCell ref="S438:S439"/>
    <mergeCell ref="B440:L440"/>
    <mergeCell ref="B441:B442"/>
    <mergeCell ref="C441:H442"/>
    <mergeCell ref="I441:J442"/>
    <mergeCell ref="B443:L443"/>
    <mergeCell ref="B444:AD446"/>
    <mergeCell ref="B447:X447"/>
    <mergeCell ref="B448:B449"/>
    <mergeCell ref="C448:H449"/>
    <mergeCell ref="I448:J449"/>
    <mergeCell ref="B459:L459"/>
    <mergeCell ref="B460:B461"/>
    <mergeCell ref="AH429:AH430"/>
    <mergeCell ref="B431:K431"/>
    <mergeCell ref="B432:B433"/>
    <mergeCell ref="C432:H433"/>
    <mergeCell ref="I432:J433"/>
    <mergeCell ref="K432:P433"/>
    <mergeCell ref="B434:L434"/>
    <mergeCell ref="B435:B436"/>
    <mergeCell ref="C435:H436"/>
    <mergeCell ref="I435:J436"/>
    <mergeCell ref="K435:P436"/>
    <mergeCell ref="B456:L456"/>
    <mergeCell ref="B457:B458"/>
    <mergeCell ref="C457:H458"/>
    <mergeCell ref="I457:J458"/>
    <mergeCell ref="K457:Q458"/>
    <mergeCell ref="R457:S458"/>
    <mergeCell ref="T457:U458"/>
    <mergeCell ref="C460:H461"/>
    <mergeCell ref="I460:J461"/>
    <mergeCell ref="K460:Q461"/>
    <mergeCell ref="R460:S461"/>
    <mergeCell ref="T460:U461"/>
    <mergeCell ref="B450:L450"/>
    <mergeCell ref="B451:B452"/>
    <mergeCell ref="C451:H452"/>
    <mergeCell ref="I451:J452"/>
    <mergeCell ref="K451:Q452"/>
    <mergeCell ref="R451:S452"/>
    <mergeCell ref="T451:U452"/>
    <mergeCell ref="B453:L453"/>
    <mergeCell ref="B454:B455"/>
    <mergeCell ref="C454:H455"/>
    <mergeCell ref="I454:J455"/>
    <mergeCell ref="K454:Q455"/>
    <mergeCell ref="R454:S455"/>
    <mergeCell ref="T454:U455"/>
    <mergeCell ref="Q476:S477"/>
    <mergeCell ref="T476:V477"/>
    <mergeCell ref="W476:X477"/>
    <mergeCell ref="Y476:AD477"/>
    <mergeCell ref="AL476:AO477"/>
    <mergeCell ref="B468:L468"/>
    <mergeCell ref="B470:AD472"/>
    <mergeCell ref="AL472:AT475"/>
    <mergeCell ref="C474:D474"/>
    <mergeCell ref="E474:L474"/>
    <mergeCell ref="N474:P474"/>
    <mergeCell ref="Q474:S474"/>
    <mergeCell ref="T474:V474"/>
    <mergeCell ref="W474:X474"/>
    <mergeCell ref="Y474:AD474"/>
    <mergeCell ref="B462:L462"/>
    <mergeCell ref="B463:B464"/>
    <mergeCell ref="C463:H464"/>
    <mergeCell ref="I463:J464"/>
    <mergeCell ref="K463:Q464"/>
    <mergeCell ref="R463:S464"/>
    <mergeCell ref="T463:U464"/>
    <mergeCell ref="B465:L465"/>
    <mergeCell ref="B466:B467"/>
    <mergeCell ref="C466:H467"/>
    <mergeCell ref="I466:J467"/>
    <mergeCell ref="K466:Q467"/>
    <mergeCell ref="R466:S467"/>
    <mergeCell ref="M480:M481"/>
    <mergeCell ref="N480:P481"/>
    <mergeCell ref="Q480:S481"/>
    <mergeCell ref="T480:V481"/>
    <mergeCell ref="W480:W481"/>
    <mergeCell ref="X480:X481"/>
    <mergeCell ref="AP476:AR477"/>
    <mergeCell ref="AS476:AU477"/>
    <mergeCell ref="AV476:AY477"/>
    <mergeCell ref="AZ476:BB477"/>
    <mergeCell ref="BC476:BG477"/>
    <mergeCell ref="B478:B479"/>
    <mergeCell ref="C478:D479"/>
    <mergeCell ref="E478:L479"/>
    <mergeCell ref="M478:M479"/>
    <mergeCell ref="N478:P479"/>
    <mergeCell ref="Q478:S479"/>
    <mergeCell ref="T478:V479"/>
    <mergeCell ref="W478:W479"/>
    <mergeCell ref="X478:X479"/>
    <mergeCell ref="Y478:AD479"/>
    <mergeCell ref="AH478:AH479"/>
    <mergeCell ref="AL478:AO479"/>
    <mergeCell ref="AP478:AR479"/>
    <mergeCell ref="AS478:AU479"/>
    <mergeCell ref="AV478:AY479"/>
    <mergeCell ref="AZ478:BB479"/>
    <mergeCell ref="BC478:BG479"/>
    <mergeCell ref="B476:B477"/>
    <mergeCell ref="C476:D477"/>
    <mergeCell ref="E476:M477"/>
    <mergeCell ref="N476:P477"/>
    <mergeCell ref="AP486:AR487"/>
    <mergeCell ref="AS486:AU487"/>
    <mergeCell ref="AV486:AY487"/>
    <mergeCell ref="AZ486:BB487"/>
    <mergeCell ref="BC486:BG487"/>
    <mergeCell ref="Y480:AD481"/>
    <mergeCell ref="AH480:AH481"/>
    <mergeCell ref="AL480:AO481"/>
    <mergeCell ref="AP480:AR481"/>
    <mergeCell ref="AS480:AU481"/>
    <mergeCell ref="AV480:AY481"/>
    <mergeCell ref="AZ480:BB481"/>
    <mergeCell ref="BC480:BG481"/>
    <mergeCell ref="B482:B483"/>
    <mergeCell ref="C482:D483"/>
    <mergeCell ref="E482:L483"/>
    <mergeCell ref="M482:M483"/>
    <mergeCell ref="N482:P483"/>
    <mergeCell ref="Q482:S483"/>
    <mergeCell ref="T482:V483"/>
    <mergeCell ref="W482:W483"/>
    <mergeCell ref="X482:X483"/>
    <mergeCell ref="Y482:AD483"/>
    <mergeCell ref="AH482:AH483"/>
    <mergeCell ref="AL482:AO483"/>
    <mergeCell ref="AP482:AR483"/>
    <mergeCell ref="AS482:AU483"/>
    <mergeCell ref="AV482:AY483"/>
    <mergeCell ref="AZ482:BB483"/>
    <mergeCell ref="B480:B481"/>
    <mergeCell ref="C480:D481"/>
    <mergeCell ref="E480:L481"/>
    <mergeCell ref="AV488:AY489"/>
    <mergeCell ref="AZ488:BB489"/>
    <mergeCell ref="B486:B487"/>
    <mergeCell ref="C486:D487"/>
    <mergeCell ref="E486:L487"/>
    <mergeCell ref="M486:M487"/>
    <mergeCell ref="N486:P487"/>
    <mergeCell ref="Q486:S487"/>
    <mergeCell ref="T486:V487"/>
    <mergeCell ref="W486:W487"/>
    <mergeCell ref="X486:X487"/>
    <mergeCell ref="BC482:BG483"/>
    <mergeCell ref="B484:B485"/>
    <mergeCell ref="C484:D485"/>
    <mergeCell ref="E484:L485"/>
    <mergeCell ref="M484:M485"/>
    <mergeCell ref="N484:P485"/>
    <mergeCell ref="Q484:S485"/>
    <mergeCell ref="T484:V485"/>
    <mergeCell ref="W484:W485"/>
    <mergeCell ref="X484:X485"/>
    <mergeCell ref="Y484:AD485"/>
    <mergeCell ref="AH484:AH485"/>
    <mergeCell ref="AL484:AO485"/>
    <mergeCell ref="AP484:AR485"/>
    <mergeCell ref="AS484:AU485"/>
    <mergeCell ref="AV484:AY485"/>
    <mergeCell ref="AZ484:BB485"/>
    <mergeCell ref="BC484:BG485"/>
    <mergeCell ref="Y486:AD487"/>
    <mergeCell ref="AH486:AH487"/>
    <mergeCell ref="AL486:AO487"/>
    <mergeCell ref="BC488:BG489"/>
    <mergeCell ref="B490:B491"/>
    <mergeCell ref="C490:D491"/>
    <mergeCell ref="E490:L491"/>
    <mergeCell ref="M490:M491"/>
    <mergeCell ref="N490:P491"/>
    <mergeCell ref="Q490:S491"/>
    <mergeCell ref="T490:V491"/>
    <mergeCell ref="W490:W491"/>
    <mergeCell ref="X490:X491"/>
    <mergeCell ref="Y490:AD491"/>
    <mergeCell ref="AH490:AH491"/>
    <mergeCell ref="AL490:AO491"/>
    <mergeCell ref="AP490:AR491"/>
    <mergeCell ref="AS490:AU491"/>
    <mergeCell ref="AV490:AY491"/>
    <mergeCell ref="AZ490:BB491"/>
    <mergeCell ref="BC490:BG491"/>
    <mergeCell ref="B488:B489"/>
    <mergeCell ref="C488:D489"/>
    <mergeCell ref="E488:L489"/>
    <mergeCell ref="M488:M489"/>
    <mergeCell ref="N488:P489"/>
    <mergeCell ref="Q488:S489"/>
    <mergeCell ref="T488:V489"/>
    <mergeCell ref="W488:W489"/>
    <mergeCell ref="X488:X489"/>
    <mergeCell ref="Y488:AD489"/>
    <mergeCell ref="AH488:AH489"/>
    <mergeCell ref="AL488:AO489"/>
    <mergeCell ref="AP488:AR489"/>
    <mergeCell ref="AS488:AU489"/>
    <mergeCell ref="Y492:AD493"/>
    <mergeCell ref="AH492:AH493"/>
    <mergeCell ref="AL492:AO493"/>
    <mergeCell ref="AP492:AR493"/>
    <mergeCell ref="AS492:AU493"/>
    <mergeCell ref="AV492:AY493"/>
    <mergeCell ref="AZ492:BB493"/>
    <mergeCell ref="BC492:BG493"/>
    <mergeCell ref="AL494:AU496"/>
    <mergeCell ref="AV494:AY496"/>
    <mergeCell ref="AZ494:BB496"/>
    <mergeCell ref="BC494:BG496"/>
    <mergeCell ref="B492:B493"/>
    <mergeCell ref="C492:D493"/>
    <mergeCell ref="E492:L493"/>
    <mergeCell ref="M492:M493"/>
    <mergeCell ref="N492:P493"/>
    <mergeCell ref="Q492:S493"/>
    <mergeCell ref="T492:V493"/>
    <mergeCell ref="W492:W493"/>
    <mergeCell ref="X492:X493"/>
    <mergeCell ref="H506:K506"/>
    <mergeCell ref="L506:Q506"/>
    <mergeCell ref="R506:V506"/>
    <mergeCell ref="W506:AD506"/>
    <mergeCell ref="W507:AD508"/>
    <mergeCell ref="W509:AD511"/>
    <mergeCell ref="B500:B502"/>
    <mergeCell ref="C500:K502"/>
    <mergeCell ref="L500:Q502"/>
    <mergeCell ref="R500:V502"/>
    <mergeCell ref="W500:AD502"/>
    <mergeCell ref="B503:B505"/>
    <mergeCell ref="C503:K505"/>
    <mergeCell ref="L503:Q505"/>
    <mergeCell ref="R503:V505"/>
    <mergeCell ref="W503:AD505"/>
    <mergeCell ref="B495:B496"/>
    <mergeCell ref="C495:K496"/>
    <mergeCell ref="L495:Q496"/>
    <mergeCell ref="R495:V496"/>
    <mergeCell ref="W495:AD496"/>
    <mergeCell ref="B497:B499"/>
    <mergeCell ref="C497:K499"/>
    <mergeCell ref="L497:Q499"/>
    <mergeCell ref="R497:V499"/>
    <mergeCell ref="W497:AD499"/>
    <mergeCell ref="B255:K255"/>
    <mergeCell ref="B256:B257"/>
    <mergeCell ref="C256:H257"/>
    <mergeCell ref="I256:J257"/>
    <mergeCell ref="K256:P257"/>
    <mergeCell ref="B258:L258"/>
    <mergeCell ref="B259:B260"/>
    <mergeCell ref="AH5:AH6"/>
    <mergeCell ref="W36:AD36"/>
    <mergeCell ref="A249:A291"/>
    <mergeCell ref="B249:AD251"/>
    <mergeCell ref="B253:B254"/>
    <mergeCell ref="C253:H254"/>
    <mergeCell ref="I253:J254"/>
    <mergeCell ref="K253:L254"/>
    <mergeCell ref="W253:AD254"/>
    <mergeCell ref="B280:L280"/>
    <mergeCell ref="B281:B282"/>
    <mergeCell ref="C281:H282"/>
    <mergeCell ref="I281:J282"/>
    <mergeCell ref="K281:Q282"/>
    <mergeCell ref="R281:S282"/>
    <mergeCell ref="T281:U282"/>
    <mergeCell ref="B283:L283"/>
    <mergeCell ref="B284:B285"/>
    <mergeCell ref="C284:H285"/>
    <mergeCell ref="I284:J285"/>
    <mergeCell ref="K284:Q285"/>
    <mergeCell ref="R284:S285"/>
    <mergeCell ref="T284:U285"/>
    <mergeCell ref="R275:S276"/>
    <mergeCell ref="T275:U276"/>
  </mergeCells>
  <phoneticPr fontId="1"/>
  <conditionalFormatting sqref="B7 B11 B14 B17 B20 B23 B26 B30 B39 B42 B45 B52:B53 B60 B63 B66 B69 B72 B75 B78">
    <cfRule type="containsText" dxfId="83" priority="261" operator="containsText" text="必須項目です。入力して下さい！">
      <formula>NOT(ISERROR(SEARCH("必須項目です。入力して下さい！",B7)))</formula>
    </cfRule>
    <cfRule type="containsText" dxfId="82" priority="262" operator="containsText" text="必須項目です。入力して下さい！">
      <formula>NOT(ISERROR(SEARCH("必須項目です。入力して下さい！",B7)))</formula>
    </cfRule>
  </conditionalFormatting>
  <conditionalFormatting sqref="B48">
    <cfRule type="containsText" dxfId="81" priority="250" operator="containsText" text="必須項目です。入力して下さい！">
      <formula>NOT(ISERROR(SEARCH("必須項目です。入力して下さい！",B48)))</formula>
    </cfRule>
    <cfRule type="containsText" dxfId="80" priority="251" operator="containsText" text="必須項目です。入力して下さい！">
      <formula>NOT(ISERROR(SEARCH("必須項目です。入力して下さい！",B48)))</formula>
    </cfRule>
  </conditionalFormatting>
  <conditionalFormatting sqref="B167 B170 B173 B179 B186 B189 B192 B195 B198 B201 B204">
    <cfRule type="containsText" dxfId="79" priority="237" operator="containsText" text="必須項目です。入力して下さい！">
      <formula>NOT(ISERROR(SEARCH("必須項目です。入力して下さい！",B167)))</formula>
    </cfRule>
    <cfRule type="containsText" dxfId="78" priority="238" operator="containsText" text="必須項目です。入力して下さい！">
      <formula>NOT(ISERROR(SEARCH("必須項目です。入力して下さい！",B167)))</formula>
    </cfRule>
  </conditionalFormatting>
  <conditionalFormatting sqref="B176">
    <cfRule type="containsText" dxfId="77" priority="233" operator="containsText" text="必須項目です。入力して下さい！">
      <formula>NOT(ISERROR(SEARCH("必須項目です。入力して下さい！",B176)))</formula>
    </cfRule>
    <cfRule type="containsText" dxfId="76" priority="232" operator="containsText" text="必須項目です。入力して下さい！">
      <formula>NOT(ISERROR(SEARCH("必須項目です。入力して下さい！",B176)))</formula>
    </cfRule>
  </conditionalFormatting>
  <conditionalFormatting sqref="B255 B258 B261 B267 B274 B277 B280 B283 B286 B289 B292">
    <cfRule type="containsText" dxfId="75" priority="135" operator="containsText" text="必須項目です。入力して下さい！">
      <formula>NOT(ISERROR(SEARCH("必須項目です。入力して下さい！",B255)))</formula>
    </cfRule>
    <cfRule type="containsText" dxfId="74" priority="134" operator="containsText" text="必須項目です。入力して下さい！">
      <formula>NOT(ISERROR(SEARCH("必須項目です。入力して下さい！",B255)))</formula>
    </cfRule>
  </conditionalFormatting>
  <conditionalFormatting sqref="B264">
    <cfRule type="containsText" dxfId="73" priority="130" operator="containsText" text="必須項目です。入力して下さい！">
      <formula>NOT(ISERROR(SEARCH("必須項目です。入力して下さい！",B264)))</formula>
    </cfRule>
    <cfRule type="containsText" dxfId="72" priority="129" operator="containsText" text="必須項目です。入力して下さい！">
      <formula>NOT(ISERROR(SEARCH("必須項目です。入力して下さい！",B264)))</formula>
    </cfRule>
  </conditionalFormatting>
  <conditionalFormatting sqref="B343 B346 B349 B355 B362 B365 B368 B371 B374 B377 B380">
    <cfRule type="containsText" dxfId="71" priority="124" operator="containsText" text="必須項目です。入力して下さい！">
      <formula>NOT(ISERROR(SEARCH("必須項目です。入力して下さい！",B343)))</formula>
    </cfRule>
    <cfRule type="containsText" dxfId="70" priority="123" operator="containsText" text="必須項目です。入力して下さい！">
      <formula>NOT(ISERROR(SEARCH("必須項目です。入力して下さい！",B343)))</formula>
    </cfRule>
  </conditionalFormatting>
  <conditionalFormatting sqref="B352">
    <cfRule type="containsText" dxfId="69" priority="118" operator="containsText" text="必須項目です。入力して下さい！">
      <formula>NOT(ISERROR(SEARCH("必須項目です。入力して下さい！",B352)))</formula>
    </cfRule>
    <cfRule type="containsText" dxfId="68" priority="119" operator="containsText" text="必須項目です。入力して下さい！">
      <formula>NOT(ISERROR(SEARCH("必須項目です。入力して下さい！",B352)))</formula>
    </cfRule>
  </conditionalFormatting>
  <conditionalFormatting sqref="B431 B434 B437 B443 B450 B453 B456 B459 B462 B465 B468">
    <cfRule type="containsText" dxfId="67" priority="113" operator="containsText" text="必須項目です。入力して下さい！">
      <formula>NOT(ISERROR(SEARCH("必須項目です。入力して下さい！",B431)))</formula>
    </cfRule>
    <cfRule type="containsText" dxfId="66" priority="112" operator="containsText" text="必須項目です。入力して下さい！">
      <formula>NOT(ISERROR(SEARCH("必須項目です。入力して下さい！",B431)))</formula>
    </cfRule>
  </conditionalFormatting>
  <conditionalFormatting sqref="B440">
    <cfRule type="containsText" dxfId="65" priority="108" operator="containsText" text="必須項目です。入力して下さい！">
      <formula>NOT(ISERROR(SEARCH("必須項目です。入力して下さい！",B440)))</formula>
    </cfRule>
    <cfRule type="containsText" dxfId="64" priority="107" operator="containsText" text="必須項目です。入力して下さい！">
      <formula>NOT(ISERROR(SEARCH("必須項目です。入力して下さい！",B440)))</formula>
    </cfRule>
  </conditionalFormatting>
  <conditionalFormatting sqref="C102 C104 C106 C108 C110 C112 C114">
    <cfRule type="cellIs" dxfId="63" priority="43" operator="equal">
      <formula>""</formula>
    </cfRule>
  </conditionalFormatting>
  <conditionalFormatting sqref="C214 Y214:AD229 C216 C218 C220 C222 C224 C226 C228">
    <cfRule type="cellIs" dxfId="62" priority="136" operator="equal">
      <formula>""</formula>
    </cfRule>
  </conditionalFormatting>
  <conditionalFormatting sqref="C302 C304 C306 C308 C310 C312 C314">
    <cfRule type="cellIs" dxfId="61" priority="38" operator="equal">
      <formula>""</formula>
    </cfRule>
  </conditionalFormatting>
  <conditionalFormatting sqref="C316">
    <cfRule type="cellIs" dxfId="60" priority="125" operator="equal">
      <formula>""</formula>
    </cfRule>
  </conditionalFormatting>
  <conditionalFormatting sqref="C390 C392 C394 C396 C398 C400 C402">
    <cfRule type="cellIs" dxfId="59" priority="30" operator="equal">
      <formula>""</formula>
    </cfRule>
  </conditionalFormatting>
  <conditionalFormatting sqref="C404">
    <cfRule type="cellIs" dxfId="58" priority="35" operator="equal">
      <formula>""</formula>
    </cfRule>
  </conditionalFormatting>
  <conditionalFormatting sqref="C478 C480 C482 C484 C486 C488 C490">
    <cfRule type="cellIs" dxfId="57" priority="18" operator="equal">
      <formula>""</formula>
    </cfRule>
  </conditionalFormatting>
  <conditionalFormatting sqref="C492">
    <cfRule type="cellIs" dxfId="56" priority="21" operator="equal">
      <formula>""</formula>
    </cfRule>
  </conditionalFormatting>
  <conditionalFormatting sqref="E102:L117">
    <cfRule type="cellIs" dxfId="55" priority="15" operator="equal">
      <formula>""</formula>
    </cfRule>
  </conditionalFormatting>
  <conditionalFormatting sqref="E214:L229">
    <cfRule type="cellIs" dxfId="54" priority="14" operator="equal">
      <formula>""</formula>
    </cfRule>
  </conditionalFormatting>
  <conditionalFormatting sqref="E302:L317">
    <cfRule type="cellIs" dxfId="53" priority="13" operator="equal">
      <formula>""</formula>
    </cfRule>
  </conditionalFormatting>
  <conditionalFormatting sqref="E390:L405">
    <cfRule type="cellIs" dxfId="52" priority="12" operator="equal">
      <formula>""</formula>
    </cfRule>
  </conditionalFormatting>
  <conditionalFormatting sqref="E478:L493">
    <cfRule type="cellIs" dxfId="51" priority="11" operator="equal">
      <formula>""</formula>
    </cfRule>
  </conditionalFormatting>
  <conditionalFormatting sqref="K46">
    <cfRule type="containsBlanks" dxfId="50" priority="258">
      <formula>LEN(TRIM(K46))=0</formula>
    </cfRule>
  </conditionalFormatting>
  <conditionalFormatting sqref="K174">
    <cfRule type="containsBlanks" dxfId="49" priority="234">
      <formula>LEN(TRIM(K174))=0</formula>
    </cfRule>
  </conditionalFormatting>
  <conditionalFormatting sqref="K177">
    <cfRule type="containsBlanks" dxfId="48" priority="9">
      <formula>LEN(TRIM(K177))=0</formula>
    </cfRule>
    <cfRule type="containsText" dxfId="47" priority="10" operator="containsText" text="””">
      <formula>NOT(ISERROR(SEARCH("""""",K177)))</formula>
    </cfRule>
  </conditionalFormatting>
  <conditionalFormatting sqref="K262">
    <cfRule type="containsBlanks" dxfId="46" priority="131">
      <formula>LEN(TRIM(K262))=0</formula>
    </cfRule>
  </conditionalFormatting>
  <conditionalFormatting sqref="K350">
    <cfRule type="containsBlanks" dxfId="45" priority="120">
      <formula>LEN(TRIM(K350))=0</formula>
    </cfRule>
  </conditionalFormatting>
  <conditionalFormatting sqref="K438">
    <cfRule type="containsBlanks" dxfId="44" priority="109">
      <formula>LEN(TRIM(K438))=0</formula>
    </cfRule>
  </conditionalFormatting>
  <conditionalFormatting sqref="K165:L166 K168:P169 K184 K187:Q188 K190:Q191 K193:Q194 K196:Q197 K199:Q200 K202:Q203">
    <cfRule type="containsBlanks" dxfId="43" priority="235">
      <formula>LEN(TRIM(K165))=0</formula>
    </cfRule>
  </conditionalFormatting>
  <conditionalFormatting sqref="K253:L254 K256:P257 K265 K272 K275:Q276 K278:Q279 K281:Q282 K284:Q285 K287:Q288 K290:Q291">
    <cfRule type="containsBlanks" dxfId="42" priority="132">
      <formula>LEN(TRIM(K253))=0</formula>
    </cfRule>
  </conditionalFormatting>
  <conditionalFormatting sqref="K341:L342 K344:P345 K353 K360 K363:Q364 K366:Q367 K369:Q370 K372:Q373 K375:Q376 K378:Q379">
    <cfRule type="containsBlanks" dxfId="41" priority="121">
      <formula>LEN(TRIM(K341))=0</formula>
    </cfRule>
  </conditionalFormatting>
  <conditionalFormatting sqref="K429:L430 K432:P433 K441 K448 K451:Q452 K454:Q455 K457:Q458 K460:Q461 K463:Q464 K466:Q467">
    <cfRule type="containsBlanks" dxfId="40" priority="110">
      <formula>LEN(TRIM(K429))=0</formula>
    </cfRule>
  </conditionalFormatting>
  <conditionalFormatting sqref="K168:P169 K184 K187:Q188 K190:Q191 K193:Q194 K196:Q197 K199:Q200 K202:Q203">
    <cfRule type="containsText" dxfId="39" priority="236" operator="containsText" text="””">
      <formula>NOT(ISERROR(SEARCH("""""",K168)))</formula>
    </cfRule>
  </conditionalFormatting>
  <conditionalFormatting sqref="K256:P257 K265 K272 K275:Q276 K278:Q279 K281:Q282 K284:Q285 K287:Q288 K290:Q291">
    <cfRule type="containsText" dxfId="38" priority="133" operator="containsText" text="””">
      <formula>NOT(ISERROR(SEARCH("""""",K256)))</formula>
    </cfRule>
  </conditionalFormatting>
  <conditionalFormatting sqref="K344:P345 K353 K360 K363:Q364 K366:Q367 K369:Q370 K372:Q373 K375:Q376 K378:Q379">
    <cfRule type="containsText" dxfId="37" priority="122" operator="containsText" text="””">
      <formula>NOT(ISERROR(SEARCH("""""",K344)))</formula>
    </cfRule>
  </conditionalFormatting>
  <conditionalFormatting sqref="K432:P433 K441 K448 K451:Q452 K454:Q455 K457:Q458 K460:Q461 K463:Q464 K466:Q467">
    <cfRule type="containsText" dxfId="36" priority="111" operator="containsText" text="””">
      <formula>NOT(ISERROR(SEARCH("""""",K432)))</formula>
    </cfRule>
  </conditionalFormatting>
  <conditionalFormatting sqref="K5:Q6 K9 K12:X13 K15:X16 K18:X19 K21:Q22 K24:Q25 K28 K37:L38 K40:P41 K43:P44 K50 K58 K61:Q62 K64:Q65 K67:Q68 K70:Q71 K76:Q77">
    <cfRule type="containsBlanks" dxfId="35" priority="259">
      <formula>LEN(TRIM(K5))=0</formula>
    </cfRule>
  </conditionalFormatting>
  <conditionalFormatting sqref="K5:Q6 K9 K12:X13 K15:X16 K18:X19 K21:Q22 K24:Q25 K28 K40:P41 K43:P44 K50 K58 K61:Q62 K64:Q65 K67:Q68 K70:Q71 K76:Q77">
    <cfRule type="containsText" dxfId="34" priority="260" operator="containsText" text="””">
      <formula>NOT(ISERROR(SEARCH("""""",K5)))</formula>
    </cfRule>
  </conditionalFormatting>
  <conditionalFormatting sqref="K73:Q74">
    <cfRule type="containsBlanks" dxfId="33" priority="46">
      <formula>LEN(TRIM(K73))=0</formula>
    </cfRule>
    <cfRule type="containsText" dxfId="32" priority="47" operator="containsText" text="””">
      <formula>NOT(ISERROR(SEARCH("""""",K73)))</formula>
    </cfRule>
  </conditionalFormatting>
  <conditionalFormatting sqref="N102:P103">
    <cfRule type="expression" dxfId="31" priority="45">
      <formula>INDIRECT(ADDRESS(ROW(),COLUMN()))=TRUNC(INDIRECT(ADDRESS(ROW(),COLUMN())))</formula>
    </cfRule>
  </conditionalFormatting>
  <conditionalFormatting sqref="N116:P117">
    <cfRule type="expression" dxfId="30" priority="247">
      <formula>INDIRECT(ADDRESS(ROW(),COLUMN()))=TRUNC(INDIRECT(ADDRESS(ROW(),COLUMN())))</formula>
    </cfRule>
  </conditionalFormatting>
  <conditionalFormatting sqref="N214:P215 N228:P229">
    <cfRule type="expression" dxfId="29" priority="139">
      <formula>INDIRECT(ADDRESS(ROW(),COLUMN()))=TRUNC(INDIRECT(ADDRESS(ROW(),COLUMN())))</formula>
    </cfRule>
  </conditionalFormatting>
  <conditionalFormatting sqref="N302:P303">
    <cfRule type="expression" dxfId="28" priority="40">
      <formula>INDIRECT(ADDRESS(ROW(),COLUMN()))=TRUNC(INDIRECT(ADDRESS(ROW(),COLUMN())))</formula>
    </cfRule>
  </conditionalFormatting>
  <conditionalFormatting sqref="N316:P317">
    <cfRule type="expression" dxfId="27" priority="128">
      <formula>INDIRECT(ADDRESS(ROW(),COLUMN()))=TRUNC(INDIRECT(ADDRESS(ROW(),COLUMN())))</formula>
    </cfRule>
  </conditionalFormatting>
  <conditionalFormatting sqref="N390:P391">
    <cfRule type="expression" dxfId="26" priority="32">
      <formula>INDIRECT(ADDRESS(ROW(),COLUMN()))=TRUNC(INDIRECT(ADDRESS(ROW(),COLUMN())))</formula>
    </cfRule>
  </conditionalFormatting>
  <conditionalFormatting sqref="N404:P405">
    <cfRule type="expression" dxfId="25" priority="37">
      <formula>INDIRECT(ADDRESS(ROW(),COLUMN()))=TRUNC(INDIRECT(ADDRESS(ROW(),COLUMN())))</formula>
    </cfRule>
  </conditionalFormatting>
  <conditionalFormatting sqref="N478:P479">
    <cfRule type="expression" dxfId="24" priority="20">
      <formula>INDIRECT(ADDRESS(ROW(),COLUMN()))=TRUNC(INDIRECT(ADDRESS(ROW(),COLUMN())))</formula>
    </cfRule>
  </conditionalFormatting>
  <conditionalFormatting sqref="N492:P493">
    <cfRule type="expression" dxfId="23" priority="23">
      <formula>INDIRECT(ADDRESS(ROW(),COLUMN()))=TRUNC(INDIRECT(ADDRESS(ROW(),COLUMN())))</formula>
    </cfRule>
  </conditionalFormatting>
  <conditionalFormatting sqref="N102:W117">
    <cfRule type="cellIs" dxfId="22" priority="17" operator="equal">
      <formula>""</formula>
    </cfRule>
  </conditionalFormatting>
  <conditionalFormatting sqref="N214:W229 N302:W317 N390:W405 N478:W493">
    <cfRule type="cellIs" dxfId="21" priority="16" operator="equal">
      <formula>""</formula>
    </cfRule>
  </conditionalFormatting>
  <conditionalFormatting sqref="W102:W103">
    <cfRule type="cellIs" dxfId="20" priority="44" operator="equal">
      <formula>0</formula>
    </cfRule>
  </conditionalFormatting>
  <conditionalFormatting sqref="W116:W117">
    <cfRule type="cellIs" dxfId="19" priority="245" operator="equal">
      <formula>0</formula>
    </cfRule>
  </conditionalFormatting>
  <conditionalFormatting sqref="W214:W215 W228:W229">
    <cfRule type="cellIs" dxfId="18" priority="138" operator="equal">
      <formula>0</formula>
    </cfRule>
  </conditionalFormatting>
  <conditionalFormatting sqref="W302:W303">
    <cfRule type="cellIs" dxfId="17" priority="39" operator="equal">
      <formula>0</formula>
    </cfRule>
  </conditionalFormatting>
  <conditionalFormatting sqref="W316:W317">
    <cfRule type="cellIs" dxfId="16" priority="127" operator="equal">
      <formula>0</formula>
    </cfRule>
  </conditionalFormatting>
  <conditionalFormatting sqref="W390:W391">
    <cfRule type="cellIs" dxfId="15" priority="31" operator="equal">
      <formula>0</formula>
    </cfRule>
  </conditionalFormatting>
  <conditionalFormatting sqref="W404:W405">
    <cfRule type="cellIs" dxfId="14" priority="36" operator="equal">
      <formula>0</formula>
    </cfRule>
  </conditionalFormatting>
  <conditionalFormatting sqref="W478:W479">
    <cfRule type="cellIs" dxfId="13" priority="19" operator="equal">
      <formula>0</formula>
    </cfRule>
  </conditionalFormatting>
  <conditionalFormatting sqref="W492:W493">
    <cfRule type="cellIs" dxfId="12" priority="22" operator="equal">
      <formula>0</formula>
    </cfRule>
  </conditionalFormatting>
  <conditionalFormatting sqref="Y102:AD117 C116">
    <cfRule type="cellIs" dxfId="11" priority="241" operator="equal">
      <formula>""</formula>
    </cfRule>
  </conditionalFormatting>
  <conditionalFormatting sqref="Y102:AD117">
    <cfRule type="cellIs" priority="243" operator="equal">
      <formula>""</formula>
    </cfRule>
  </conditionalFormatting>
  <conditionalFormatting sqref="Y214:AD229">
    <cfRule type="cellIs" priority="137" operator="equal">
      <formula>""</formula>
    </cfRule>
  </conditionalFormatting>
  <conditionalFormatting sqref="Y302:AD317">
    <cfRule type="cellIs" priority="42" operator="equal">
      <formula>""</formula>
    </cfRule>
    <cfRule type="cellIs" dxfId="10" priority="41" operator="equal">
      <formula>""</formula>
    </cfRule>
  </conditionalFormatting>
  <conditionalFormatting sqref="Y390:AD405">
    <cfRule type="cellIs" priority="34" operator="equal">
      <formula>""</formula>
    </cfRule>
    <cfRule type="cellIs" dxfId="9" priority="33" operator="equal">
      <formula>""</formula>
    </cfRule>
  </conditionalFormatting>
  <conditionalFormatting sqref="Y478:AD493">
    <cfRule type="cellIs" priority="104" operator="equal">
      <formula>""</formula>
    </cfRule>
    <cfRule type="cellIs" dxfId="8" priority="103" operator="equal">
      <formula>""</formula>
    </cfRule>
  </conditionalFormatting>
  <conditionalFormatting sqref="K171:P172">
    <cfRule type="containsBlanks" dxfId="7" priority="7">
      <formula>LEN(TRIM(K171))=0</formula>
    </cfRule>
  </conditionalFormatting>
  <conditionalFormatting sqref="K171:P172">
    <cfRule type="containsText" dxfId="6" priority="8" operator="containsText" text="””">
      <formula>NOT(ISERROR(SEARCH("""""",K171)))</formula>
    </cfRule>
  </conditionalFormatting>
  <conditionalFormatting sqref="K259:P260">
    <cfRule type="containsBlanks" dxfId="5" priority="5">
      <formula>LEN(TRIM(K259))=0</formula>
    </cfRule>
  </conditionalFormatting>
  <conditionalFormatting sqref="K259:P260">
    <cfRule type="containsText" dxfId="4" priority="6" operator="containsText" text="””">
      <formula>NOT(ISERROR(SEARCH("""""",K259)))</formula>
    </cfRule>
  </conditionalFormatting>
  <conditionalFormatting sqref="K347:P348">
    <cfRule type="containsBlanks" dxfId="3" priority="3">
      <formula>LEN(TRIM(K347))=0</formula>
    </cfRule>
  </conditionalFormatting>
  <conditionalFormatting sqref="K347:P348">
    <cfRule type="containsText" dxfId="2" priority="4" operator="containsText" text="””">
      <formula>NOT(ISERROR(SEARCH("""""",K347)))</formula>
    </cfRule>
  </conditionalFormatting>
  <conditionalFormatting sqref="K435:P436">
    <cfRule type="containsBlanks" dxfId="1" priority="1">
      <formula>LEN(TRIM(K435))=0</formula>
    </cfRule>
  </conditionalFormatting>
  <conditionalFormatting sqref="K435:P436">
    <cfRule type="containsText" dxfId="0" priority="2" operator="containsText" text="””">
      <formula>NOT(ISERROR(SEARCH("""""",K435)))</formula>
    </cfRule>
  </conditionalFormatting>
  <dataValidations count="18">
    <dataValidation type="textLength" operator="equal" allowBlank="1" showInputMessage="1" showErrorMessage="1" errorTitle="無効な入力" error="６桁で入力して下さい！" sqref="K5:Q6 AP5:AV6" xr:uid="{075A0E12-C050-4525-815C-F18F4A89496A}">
      <formula1>6</formula1>
    </dataValidation>
    <dataValidation type="textLength" operator="equal" allowBlank="1" showInputMessage="1" showErrorMessage="1" errorTitle="無効な入力" error="7桁で入力して下さい！" sqref="K9:Q10" xr:uid="{A4196CDA-8840-44BB-ADB0-B6E6EAC03EE6}">
      <formula1>7</formula1>
    </dataValidation>
    <dataValidation type="textLength" operator="equal" allowBlank="1" showInputMessage="1" showErrorMessage="1" errorTitle="無効な入力" error="8桁で入力して下さい！" sqref="K43:P44 K40:P41 K432:P433 K168:P169 K344:P345 K256:P257 K171:P172 K259:P260 K347:P348 K435:P436" xr:uid="{B6A0D33B-6A17-46B3-B36E-80D648C4FC12}">
      <formula1>8</formula1>
    </dataValidation>
    <dataValidation type="textLength" operator="equal" allowBlank="1" showInputMessage="1" showErrorMessage="1" errorTitle="無効な入力" error="5桁で入力して下さい！_x000a_" sqref="K360 K58 K184 K272 K448" xr:uid="{87000B2F-B75D-491B-8F37-2C1D0BD9E440}">
      <formula1>5</formula1>
    </dataValidation>
    <dataValidation type="textLength" operator="equal" allowBlank="1" showInputMessage="1" showErrorMessage="1" errorTitle="無効な入力" error="13桁で入力して下さい！" sqref="K28" xr:uid="{49B33CE0-4C92-4E5B-BC7E-20DF3684FF29}">
      <formula1>13</formula1>
    </dataValidation>
    <dataValidation type="textLength" operator="equal" allowBlank="1" showInputMessage="1" showErrorMessage="1" errorTitle="無効な入力" error="9桁で入力して下さい！" sqref="J46:K46 I47:J47 J174:K174 I175:J175 J262:K262 I263:J263 J350:K350 I351:J351 J438:K438 I439:J439" xr:uid="{F44E6C56-D3F7-416F-990D-BCEA737C5E88}">
      <formula1>9</formula1>
    </dataValidation>
    <dataValidation type="list" allowBlank="1" showInputMessage="1" showErrorMessage="1" sqref="W106:W117 W478:W479 W482:W493 W390:W391 W394:W405 W302:W303 W102:W103 W306:W317 W218:W229 W214:W215" xr:uid="{F05EB3AD-F087-4610-BAB4-60EAB30AE115}">
      <formula1>AH$123:AH$125</formula1>
    </dataValidation>
    <dataValidation type="list" allowBlank="1" showInputMessage="1" showErrorMessage="1" sqref="W216:W217 W480:W481 W392:W393 W304:W305 W104:W105" xr:uid="{D22CDF21-8C3E-48DE-807E-6FA262ED0C3A}">
      <formula1>$AH$123:$AH$125</formula1>
    </dataValidation>
    <dataValidation type="list" allowBlank="1" showInputMessage="1" showErrorMessage="1" sqref="M214:M229 M478:M493 M390:M405 M302:M317 M102:M117" xr:uid="{B8CB2189-6C13-4F24-BA66-564E66165818}">
      <formula1>AH$120</formula1>
    </dataValidation>
    <dataValidation type="list" allowBlank="1" showInputMessage="1" showErrorMessage="1" sqref="C127:H129 J503:K505 C503:H505 J415:K417 C415:H417 J327:K329 C327:H329 J239:K241 C239:H241 J127:K129" xr:uid="{B45A21AC-BB24-495C-8A2B-7A23D4EBCB13}">
      <formula1>AH$127:AH$128</formula1>
    </dataValidation>
    <dataValidation type="list" allowBlank="1" showInputMessage="1" showErrorMessage="1" sqref="I127:I129 I239:I241 I327:I329 I415:I417 I503:I505" xr:uid="{6B8ECE6B-BE7E-44FB-B5D9-B69171E537DA}">
      <formula1>#REF!</formula1>
    </dataValidation>
    <dataValidation type="list" allowBlank="1" showInputMessage="1" showErrorMessage="1" sqref="Q102:S117" xr:uid="{3E640E8A-5BD2-4BFB-BA41-74EBA9CB9CDD}">
      <formula1>AG$102:AG$125</formula1>
    </dataValidation>
    <dataValidation type="list" allowBlank="1" showInputMessage="1" showErrorMessage="1" sqref="Q214:S229" xr:uid="{30750AB3-963A-4F18-9DAE-D1345202E321}">
      <formula1>AG$214:AG$237</formula1>
    </dataValidation>
    <dataValidation type="list" allowBlank="1" showInputMessage="1" showErrorMessage="1" sqref="Q302:S317" xr:uid="{6BAB25DC-A5AA-44BF-AF11-6AAE7AE8A0E6}">
      <formula1>AG$302:AG$325</formula1>
    </dataValidation>
    <dataValidation type="list" allowBlank="1" showInputMessage="1" showErrorMessage="1" sqref="Q390:S405" xr:uid="{80108A24-8611-45DC-AEEF-7B0F54D16CC3}">
      <formula1>AG$390:AG$413</formula1>
    </dataValidation>
    <dataValidation type="list" allowBlank="1" showInputMessage="1" showErrorMessage="1" sqref="Q478:S493" xr:uid="{5BF7B223-9143-4C4F-AA1E-3B0D21602F59}">
      <formula1>AG$478:AG$501</formula1>
    </dataValidation>
    <dataValidation type="textLength" operator="lessThanOrEqual" allowBlank="1" showInputMessage="1" showErrorMessage="1" errorTitle="文字数ｴﾗｰ" error="全角19文字までです。" sqref="K12:X13" xr:uid="{6A575B47-24AA-488A-81CC-FEAED2395ADD}">
      <formula1>19</formula1>
    </dataValidation>
    <dataValidation type="custom" operator="lessThanOrEqual" allowBlank="1" showErrorMessage="1" errorTitle="文字数ｴﾗｰ" error="文字数は全角17文字まで。_x000a_" sqref="E478:L493 E102:L117 E214:L229 E302:L317 E390:L405" xr:uid="{5CB96365-724B-4F91-A598-844709AB02B0}">
      <formula1>LENB(E102)&lt;=35</formula1>
    </dataValidation>
  </dataValidations>
  <pageMargins left="0.51181102362204722" right="0" top="0.35433070866141736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4763-8221-490D-B155-19BFB27A9F2F}">
  <sheetPr>
    <tabColor rgb="FFFF0000"/>
  </sheetPr>
  <dimension ref="B1:CK165"/>
  <sheetViews>
    <sheetView zoomScaleNormal="100" workbookViewId="0">
      <selection activeCell="B1" sqref="B1:I3"/>
    </sheetView>
  </sheetViews>
  <sheetFormatPr defaultColWidth="1.875" defaultRowHeight="9" customHeight="1"/>
  <cols>
    <col min="1" max="1" width="0.5" style="1" customWidth="1"/>
    <col min="2" max="2" width="2.375" style="1" customWidth="1"/>
    <col min="3" max="3" width="2" style="1" customWidth="1"/>
    <col min="4" max="6" width="1.5" style="1" customWidth="1"/>
    <col min="7" max="8" width="3.125" style="1" customWidth="1"/>
    <col min="9" max="17" width="2.5" style="1" customWidth="1"/>
    <col min="18" max="18" width="1" style="1" customWidth="1"/>
    <col min="19" max="20" width="2.75" style="1" customWidth="1"/>
    <col min="21" max="21" width="2.625" style="1" customWidth="1"/>
    <col min="22" max="25" width="1.125" style="1" customWidth="1"/>
    <col min="26" max="26" width="1.5" style="1" customWidth="1"/>
    <col min="27" max="27" width="2.125" style="1" customWidth="1"/>
    <col min="28" max="31" width="2" style="1" customWidth="1"/>
    <col min="32" max="43" width="1.75" style="1" customWidth="1"/>
    <col min="44" max="44" width="0.625" style="1" customWidth="1"/>
    <col min="45" max="48" width="1.75" style="1" customWidth="1"/>
    <col min="49" max="54" width="1.625" style="1" customWidth="1"/>
    <col min="55" max="59" width="2.5" style="1" customWidth="1"/>
    <col min="60" max="60" width="3.25" style="1" customWidth="1"/>
    <col min="61" max="61" width="2.5" style="1" customWidth="1"/>
    <col min="62" max="62" width="1.5" style="1" customWidth="1"/>
    <col min="63" max="64" width="2.5" style="1" customWidth="1"/>
    <col min="65" max="65" width="1.5" style="1" customWidth="1"/>
    <col min="66" max="66" width="1.75" style="1" customWidth="1"/>
    <col min="67" max="67" width="0.5" style="1" hidden="1" customWidth="1"/>
    <col min="68" max="68" width="2.625" style="1" customWidth="1"/>
    <col min="69" max="84" width="2.625" style="1" hidden="1" customWidth="1"/>
    <col min="85" max="87" width="2.625" style="1" customWidth="1"/>
    <col min="88" max="91" width="2" style="1" customWidth="1"/>
    <col min="92" max="16384" width="1.875" style="1"/>
  </cols>
  <sheetData>
    <row r="1" spans="2:89" ht="6" customHeight="1">
      <c r="B1" s="581" t="s">
        <v>167</v>
      </c>
      <c r="C1" s="581"/>
      <c r="D1" s="581"/>
      <c r="E1" s="581"/>
      <c r="F1" s="581"/>
      <c r="G1" s="581"/>
      <c r="H1" s="581"/>
      <c r="I1" s="581"/>
      <c r="J1" s="262" t="s">
        <v>0</v>
      </c>
      <c r="K1" s="262"/>
      <c r="L1" s="262"/>
      <c r="M1" s="262"/>
      <c r="N1" s="262"/>
      <c r="O1" s="262"/>
      <c r="P1" s="262"/>
      <c r="Q1" s="262"/>
      <c r="Z1" s="539" t="s">
        <v>82</v>
      </c>
      <c r="AA1" s="539"/>
      <c r="AB1" s="539"/>
      <c r="AC1" s="539"/>
      <c r="AD1" s="539"/>
      <c r="AE1" s="263" t="str">
        <f>【入力】!$W$37</f>
        <v>1</v>
      </c>
      <c r="AF1" s="263"/>
      <c r="AG1" s="263"/>
      <c r="AH1" s="263"/>
      <c r="AI1" s="263"/>
      <c r="AJ1" s="263"/>
      <c r="AK1" s="263"/>
      <c r="AL1" s="265" t="s">
        <v>187</v>
      </c>
      <c r="AM1" s="265"/>
      <c r="AN1" s="265"/>
      <c r="AO1" s="265"/>
      <c r="AP1" s="265"/>
      <c r="AQ1" s="265"/>
      <c r="AS1" s="135"/>
      <c r="AT1" s="135"/>
      <c r="AU1" s="135"/>
      <c r="AV1" s="135"/>
      <c r="AW1" s="135"/>
      <c r="AX1" s="135"/>
      <c r="AY1" s="135"/>
      <c r="AZ1" s="135"/>
      <c r="BA1" s="539" t="s">
        <v>76</v>
      </c>
      <c r="BB1" s="539"/>
      <c r="BC1" s="539"/>
      <c r="BD1" s="539"/>
      <c r="BE1" s="236" t="str">
        <f>MID(【入力】!$K$40,1,4)</f>
        <v/>
      </c>
      <c r="BF1" s="236"/>
      <c r="BG1" s="236"/>
      <c r="BH1" s="297" t="s">
        <v>5</v>
      </c>
      <c r="BI1" s="236" t="str">
        <f>MID(【入力】!$K$40,5,2)</f>
        <v/>
      </c>
      <c r="BJ1" s="236"/>
      <c r="BK1" s="297" t="s">
        <v>6</v>
      </c>
      <c r="BL1" s="236" t="str">
        <f>MID(【入力】!$K$40,7,2)</f>
        <v/>
      </c>
      <c r="BM1" s="236"/>
      <c r="BN1" s="297" t="s">
        <v>7</v>
      </c>
    </row>
    <row r="2" spans="2:89" ht="10.5" customHeight="1">
      <c r="B2" s="581"/>
      <c r="C2" s="581"/>
      <c r="D2" s="581"/>
      <c r="E2" s="581"/>
      <c r="F2" s="581"/>
      <c r="G2" s="581"/>
      <c r="H2" s="581"/>
      <c r="I2" s="581"/>
      <c r="J2" s="262"/>
      <c r="K2" s="262"/>
      <c r="L2" s="262"/>
      <c r="M2" s="262"/>
      <c r="N2" s="262"/>
      <c r="O2" s="262"/>
      <c r="P2" s="262"/>
      <c r="Q2" s="262"/>
      <c r="S2" s="270" t="s">
        <v>31</v>
      </c>
      <c r="T2" s="270"/>
      <c r="U2" s="270"/>
      <c r="V2" s="270"/>
      <c r="W2" s="270"/>
      <c r="X2" s="270"/>
      <c r="Y2" s="270"/>
      <c r="Z2" s="540"/>
      <c r="AA2" s="540"/>
      <c r="AB2" s="540"/>
      <c r="AC2" s="540"/>
      <c r="AD2" s="540"/>
      <c r="AE2" s="264"/>
      <c r="AF2" s="264"/>
      <c r="AG2" s="264"/>
      <c r="AH2" s="264"/>
      <c r="AI2" s="264"/>
      <c r="AJ2" s="264"/>
      <c r="AK2" s="264"/>
      <c r="AL2" s="265"/>
      <c r="AM2" s="265"/>
      <c r="AN2" s="265"/>
      <c r="AO2" s="265"/>
      <c r="AP2" s="265"/>
      <c r="AQ2" s="265"/>
      <c r="AS2" s="135"/>
      <c r="AT2" s="135"/>
      <c r="AU2" s="135"/>
      <c r="AV2" s="135"/>
      <c r="AW2" s="135"/>
      <c r="AX2" s="135"/>
      <c r="AY2" s="135"/>
      <c r="AZ2" s="135"/>
      <c r="BA2" s="540"/>
      <c r="BB2" s="540"/>
      <c r="BC2" s="540"/>
      <c r="BD2" s="540"/>
      <c r="BE2" s="541"/>
      <c r="BF2" s="541"/>
      <c r="BG2" s="541"/>
      <c r="BH2" s="298"/>
      <c r="BI2" s="541"/>
      <c r="BJ2" s="541"/>
      <c r="BK2" s="298"/>
      <c r="BL2" s="541"/>
      <c r="BM2" s="541"/>
      <c r="BN2" s="298"/>
    </row>
    <row r="3" spans="2:89" ht="10.5" customHeight="1">
      <c r="B3" s="581"/>
      <c r="C3" s="581"/>
      <c r="D3" s="581"/>
      <c r="E3" s="581"/>
      <c r="F3" s="581"/>
      <c r="G3" s="581"/>
      <c r="H3" s="581"/>
      <c r="I3" s="581"/>
      <c r="J3" s="262"/>
      <c r="K3" s="262"/>
      <c r="L3" s="262"/>
      <c r="M3" s="262"/>
      <c r="N3" s="262"/>
      <c r="O3" s="262"/>
      <c r="P3" s="262"/>
      <c r="Q3" s="262"/>
      <c r="S3" s="475"/>
      <c r="T3" s="475"/>
      <c r="U3" s="475"/>
      <c r="V3" s="475"/>
      <c r="W3" s="475"/>
      <c r="X3" s="475"/>
      <c r="Y3" s="475"/>
      <c r="AS3" s="652" t="s">
        <v>183</v>
      </c>
      <c r="AT3" s="652"/>
      <c r="AU3" s="652"/>
      <c r="AV3" s="652"/>
      <c r="AW3" s="652"/>
      <c r="AX3" s="652"/>
      <c r="AY3" s="652"/>
      <c r="AZ3" s="652"/>
    </row>
    <row r="4" spans="2:89" ht="10.5" customHeight="1">
      <c r="B4" s="516" t="s">
        <v>184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S4" s="517" t="s">
        <v>24</v>
      </c>
      <c r="T4" s="518"/>
      <c r="U4" s="518"/>
      <c r="V4" s="518"/>
      <c r="W4" s="518"/>
      <c r="X4" s="518"/>
      <c r="Y4" s="519"/>
      <c r="Z4" s="520" t="str">
        <f>MID(【入力】!$K$5,1,1)</f>
        <v/>
      </c>
      <c r="AA4" s="520"/>
      <c r="AB4" s="522" t="str">
        <f>MID(【入力】!$K$5,2,1)</f>
        <v/>
      </c>
      <c r="AC4" s="522"/>
      <c r="AD4" s="522" t="str">
        <f>MID(【入力】!$K$5,3,1)</f>
        <v/>
      </c>
      <c r="AE4" s="522"/>
      <c r="AF4" s="522" t="str">
        <f>MID(【入力】!$K$5,4,1)</f>
        <v/>
      </c>
      <c r="AG4" s="522"/>
      <c r="AH4" s="522" t="str">
        <f>MID(【入力】!$K$5,5,1)</f>
        <v/>
      </c>
      <c r="AI4" s="522"/>
      <c r="AJ4" s="520" t="str">
        <f>MID(【入力】!$K$5,6,1)</f>
        <v/>
      </c>
      <c r="AK4" s="520"/>
      <c r="AL4" s="501" t="s">
        <v>188</v>
      </c>
      <c r="AM4" s="502"/>
      <c r="AN4" s="502"/>
      <c r="AO4" s="502"/>
      <c r="AP4" s="502"/>
      <c r="AQ4" s="503"/>
      <c r="AS4" s="507" t="s">
        <v>38</v>
      </c>
      <c r="AT4" s="508"/>
      <c r="AU4" s="508"/>
      <c r="AV4" s="508"/>
      <c r="AW4" s="508"/>
      <c r="AX4" s="508"/>
      <c r="AY4" s="508"/>
      <c r="AZ4" s="508"/>
      <c r="BA4" s="508"/>
      <c r="BB4" s="509"/>
      <c r="BC4" s="306" t="str">
        <f>MID(【入力】!$K$58,1,1)</f>
        <v/>
      </c>
      <c r="BD4" s="306" t="str">
        <f>MID(【入力】!$K$58,2,1)</f>
        <v/>
      </c>
      <c r="BE4" s="306" t="str">
        <f>MID(【入力】!$K$58,3,1)</f>
        <v/>
      </c>
      <c r="BF4" s="306" t="str">
        <f>MID(【入力】!$K$58,4,1)</f>
        <v/>
      </c>
      <c r="BG4" s="306" t="str">
        <f>MID(【入力】!$K$58,5,1)</f>
        <v/>
      </c>
      <c r="BH4" s="309"/>
      <c r="BI4" s="309"/>
      <c r="BJ4" s="309"/>
      <c r="BK4" s="309"/>
      <c r="BL4" s="309"/>
      <c r="BM4" s="309"/>
      <c r="BN4" s="310"/>
    </row>
    <row r="5" spans="2:89" ht="10.5" customHeight="1"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S5" s="315"/>
      <c r="T5" s="316"/>
      <c r="U5" s="316"/>
      <c r="V5" s="316"/>
      <c r="W5" s="316"/>
      <c r="X5" s="316"/>
      <c r="Y5" s="317"/>
      <c r="Z5" s="521"/>
      <c r="AA5" s="521"/>
      <c r="AB5" s="523"/>
      <c r="AC5" s="523"/>
      <c r="AD5" s="523"/>
      <c r="AE5" s="523"/>
      <c r="AF5" s="523"/>
      <c r="AG5" s="523"/>
      <c r="AH5" s="523"/>
      <c r="AI5" s="523"/>
      <c r="AJ5" s="521"/>
      <c r="AK5" s="521"/>
      <c r="AL5" s="504"/>
      <c r="AM5" s="505"/>
      <c r="AN5" s="505"/>
      <c r="AO5" s="505"/>
      <c r="AP5" s="505"/>
      <c r="AQ5" s="506"/>
      <c r="AS5" s="510"/>
      <c r="AT5" s="511"/>
      <c r="AU5" s="511"/>
      <c r="AV5" s="511"/>
      <c r="AW5" s="511"/>
      <c r="AX5" s="511"/>
      <c r="AY5" s="511"/>
      <c r="AZ5" s="511"/>
      <c r="BA5" s="511"/>
      <c r="BB5" s="512"/>
      <c r="BC5" s="307"/>
      <c r="BD5" s="307"/>
      <c r="BE5" s="307"/>
      <c r="BF5" s="307"/>
      <c r="BG5" s="307"/>
      <c r="BH5" s="311"/>
      <c r="BI5" s="311"/>
      <c r="BJ5" s="311"/>
      <c r="BK5" s="311"/>
      <c r="BL5" s="311"/>
      <c r="BM5" s="311"/>
      <c r="BN5" s="312"/>
      <c r="BQ5" s="325" t="s">
        <v>136</v>
      </c>
      <c r="BR5" s="325"/>
      <c r="BS5" s="325" t="str">
        <f>MID(【入力】!$K$9,1,3)</f>
        <v/>
      </c>
      <c r="BT5" s="325"/>
      <c r="BU5" s="325"/>
      <c r="BV5" s="325" t="s">
        <v>121</v>
      </c>
      <c r="BW5" s="325"/>
      <c r="BX5" s="325" t="str">
        <f>MID(【入力】!$K$9,4,4)</f>
        <v/>
      </c>
      <c r="BY5" s="325"/>
      <c r="BZ5" s="325"/>
      <c r="CA5" s="325"/>
    </row>
    <row r="6" spans="2:89" ht="9.75" customHeight="1">
      <c r="B6" s="524" t="s">
        <v>4</v>
      </c>
      <c r="C6" s="525"/>
      <c r="D6" s="525"/>
      <c r="E6" s="525"/>
      <c r="F6" s="525"/>
      <c r="G6" s="530" t="str">
        <f>MID(【入力】!$K$43,1,1)</f>
        <v/>
      </c>
      <c r="H6" s="533" t="str">
        <f>MID(【入力】!$K$43,2,1)</f>
        <v/>
      </c>
      <c r="I6" s="533" t="str">
        <f>MID(【入力】!$K$43,3,1)</f>
        <v/>
      </c>
      <c r="J6" s="533" t="str">
        <f>MID(【入力】!$K$43,4,1)</f>
        <v/>
      </c>
      <c r="K6" s="536" t="s">
        <v>5</v>
      </c>
      <c r="L6" s="533" t="str">
        <f>MID(【入力】!$K$43,5,1)</f>
        <v/>
      </c>
      <c r="M6" s="533" t="str">
        <f>MID(【入力】!$K$43,6,1)</f>
        <v/>
      </c>
      <c r="N6" s="536" t="s">
        <v>6</v>
      </c>
      <c r="O6" s="533" t="str">
        <f>MID(【入力】!$K$43,7,1)</f>
        <v/>
      </c>
      <c r="P6" s="533" t="str">
        <f>MID(【入力】!$K$43,8,1)</f>
        <v/>
      </c>
      <c r="Q6" s="486" t="s">
        <v>7</v>
      </c>
      <c r="R6" s="10"/>
      <c r="S6" s="490" t="s">
        <v>9</v>
      </c>
      <c r="T6" s="491"/>
      <c r="U6" s="491"/>
      <c r="V6" s="491"/>
      <c r="W6" s="491"/>
      <c r="X6" s="491"/>
      <c r="Y6" s="492"/>
      <c r="Z6" s="36"/>
      <c r="AA6" s="616" t="str">
        <f>IF(【入力】!$K$9="","",$BR$7)</f>
        <v/>
      </c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46"/>
      <c r="AM6" s="46"/>
      <c r="AN6" s="46"/>
      <c r="AO6" s="46"/>
      <c r="AP6" s="46"/>
      <c r="AQ6" s="47"/>
      <c r="AS6" s="513"/>
      <c r="AT6" s="514"/>
      <c r="AU6" s="514"/>
      <c r="AV6" s="514"/>
      <c r="AW6" s="514"/>
      <c r="AX6" s="514"/>
      <c r="AY6" s="514"/>
      <c r="AZ6" s="514"/>
      <c r="BA6" s="514"/>
      <c r="BB6" s="515"/>
      <c r="BC6" s="308"/>
      <c r="BD6" s="308"/>
      <c r="BE6" s="308"/>
      <c r="BF6" s="308"/>
      <c r="BG6" s="308"/>
      <c r="BH6" s="313"/>
      <c r="BI6" s="313"/>
      <c r="BJ6" s="313"/>
      <c r="BK6" s="313"/>
      <c r="BL6" s="313"/>
      <c r="BM6" s="313"/>
      <c r="BN6" s="314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89" ht="9.75" customHeight="1">
      <c r="B7" s="526"/>
      <c r="C7" s="527"/>
      <c r="D7" s="527"/>
      <c r="E7" s="527"/>
      <c r="F7" s="527"/>
      <c r="G7" s="531"/>
      <c r="H7" s="534"/>
      <c r="I7" s="534"/>
      <c r="J7" s="534"/>
      <c r="K7" s="537"/>
      <c r="L7" s="534"/>
      <c r="M7" s="534"/>
      <c r="N7" s="537"/>
      <c r="O7" s="534"/>
      <c r="P7" s="534"/>
      <c r="Q7" s="614"/>
      <c r="R7" s="10"/>
      <c r="S7" s="490"/>
      <c r="T7" s="491"/>
      <c r="U7" s="491"/>
      <c r="V7" s="491"/>
      <c r="W7" s="491"/>
      <c r="X7" s="491"/>
      <c r="Y7" s="492"/>
      <c r="Z7" s="3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46"/>
      <c r="AM7" s="46"/>
      <c r="AN7" s="46"/>
      <c r="AO7" s="46"/>
      <c r="AP7" s="46"/>
      <c r="AQ7" s="47"/>
      <c r="AS7" s="315" t="s">
        <v>14</v>
      </c>
      <c r="AT7" s="316"/>
      <c r="AU7" s="316"/>
      <c r="AV7" s="316"/>
      <c r="AW7" s="316"/>
      <c r="AX7" s="316"/>
      <c r="AY7" s="316"/>
      <c r="AZ7" s="316"/>
      <c r="BA7" s="316"/>
      <c r="BB7" s="317"/>
      <c r="BC7" s="321" t="str">
        <f>IF(【入力】!$K$58="","",【入力】!$K$61)</f>
        <v/>
      </c>
      <c r="BD7" s="321"/>
      <c r="BE7" s="321"/>
      <c r="BF7" s="321"/>
      <c r="BG7" s="321"/>
      <c r="BH7" s="321"/>
      <c r="BI7" s="321"/>
      <c r="BJ7" s="321"/>
      <c r="BK7" s="321"/>
      <c r="BL7" s="267" t="s">
        <v>37</v>
      </c>
      <c r="BM7" s="267"/>
      <c r="BN7" s="323"/>
      <c r="BQ7" s="37"/>
      <c r="BR7" s="325" t="str">
        <f>CONCATENATE(BQ5,BS5,BV5,BX5)</f>
        <v>〒-</v>
      </c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89" ht="9.75" customHeight="1">
      <c r="B8" s="528"/>
      <c r="C8" s="529"/>
      <c r="D8" s="529"/>
      <c r="E8" s="529"/>
      <c r="F8" s="529"/>
      <c r="G8" s="532"/>
      <c r="H8" s="535"/>
      <c r="I8" s="535"/>
      <c r="J8" s="535"/>
      <c r="K8" s="538"/>
      <c r="L8" s="535"/>
      <c r="M8" s="535"/>
      <c r="N8" s="538"/>
      <c r="O8" s="535"/>
      <c r="P8" s="535"/>
      <c r="Q8" s="615"/>
      <c r="R8" s="10"/>
      <c r="S8" s="490" t="s">
        <v>10</v>
      </c>
      <c r="T8" s="491"/>
      <c r="U8" s="491"/>
      <c r="V8" s="491"/>
      <c r="W8" s="491"/>
      <c r="X8" s="491"/>
      <c r="Y8" s="492"/>
      <c r="AA8" s="595">
        <f>【入力】!$K$12</f>
        <v>0</v>
      </c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6"/>
      <c r="AS8" s="318"/>
      <c r="AT8" s="319"/>
      <c r="AU8" s="319"/>
      <c r="AV8" s="319"/>
      <c r="AW8" s="319"/>
      <c r="AX8" s="319"/>
      <c r="AY8" s="319"/>
      <c r="AZ8" s="319"/>
      <c r="BA8" s="319"/>
      <c r="BB8" s="320"/>
      <c r="BC8" s="322"/>
      <c r="BD8" s="322"/>
      <c r="BE8" s="322"/>
      <c r="BF8" s="322"/>
      <c r="BG8" s="322"/>
      <c r="BH8" s="322"/>
      <c r="BI8" s="322"/>
      <c r="BJ8" s="322"/>
      <c r="BK8" s="322"/>
      <c r="BL8" s="269"/>
      <c r="BM8" s="269"/>
      <c r="BN8" s="301"/>
      <c r="BQ8" s="37"/>
      <c r="BR8" s="325"/>
      <c r="BS8" s="325"/>
      <c r="BT8" s="325"/>
      <c r="BU8" s="325"/>
      <c r="BV8" s="325"/>
      <c r="BW8" s="325"/>
      <c r="BX8" s="325"/>
      <c r="BY8" s="325"/>
      <c r="BZ8" s="325"/>
      <c r="CA8" s="325"/>
    </row>
    <row r="9" spans="2:89" ht="9.75" customHeight="1">
      <c r="S9" s="490"/>
      <c r="T9" s="491"/>
      <c r="U9" s="491"/>
      <c r="V9" s="491"/>
      <c r="W9" s="491"/>
      <c r="X9" s="491"/>
      <c r="Y9" s="492"/>
      <c r="Z9" s="9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6"/>
      <c r="AS9" s="318"/>
      <c r="AT9" s="319"/>
      <c r="AU9" s="319"/>
      <c r="AV9" s="319"/>
      <c r="AW9" s="319"/>
      <c r="AX9" s="319"/>
      <c r="AY9" s="319"/>
      <c r="AZ9" s="319"/>
      <c r="BA9" s="319"/>
      <c r="BB9" s="320"/>
      <c r="BC9" s="322"/>
      <c r="BD9" s="322"/>
      <c r="BE9" s="322"/>
      <c r="BF9" s="322"/>
      <c r="BG9" s="322"/>
      <c r="BH9" s="322"/>
      <c r="BI9" s="322"/>
      <c r="BJ9" s="322"/>
      <c r="BK9" s="322"/>
      <c r="BL9" s="269"/>
      <c r="BM9" s="269"/>
      <c r="BN9" s="301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2:89" ht="9.75" customHeight="1">
      <c r="B10" s="384" t="s">
        <v>2</v>
      </c>
      <c r="C10" s="132"/>
      <c r="D10" s="132"/>
      <c r="E10" s="132"/>
      <c r="F10" s="570"/>
      <c r="G10" s="631" t="str">
        <f>MID(【入力】!$K$46,1,1)</f>
        <v/>
      </c>
      <c r="H10" s="634" t="str">
        <f>MID(【入力】!$K$46,2,1)</f>
        <v/>
      </c>
      <c r="I10" s="634" t="str">
        <f>MID(【入力】!$K$46,3,1)</f>
        <v/>
      </c>
      <c r="J10" s="634" t="str">
        <f>MID(【入力】!$K$46,4,1)</f>
        <v/>
      </c>
      <c r="K10" s="637" t="s">
        <v>3</v>
      </c>
      <c r="L10" s="640" t="str">
        <f>MID(【入力】!$K$46,5,1)</f>
        <v/>
      </c>
      <c r="M10" s="640" t="str">
        <f>MID(【入力】!$K$46,6,1)</f>
        <v/>
      </c>
      <c r="N10" s="643" t="s">
        <v>3</v>
      </c>
      <c r="O10" s="640" t="str">
        <f>MID(【入力】!$K$46,7,1)</f>
        <v/>
      </c>
      <c r="P10" s="640" t="str">
        <f>MID(【入力】!$K$46,8,1)</f>
        <v/>
      </c>
      <c r="Q10" s="646" t="str">
        <f>MID(【入力】!$K$46,9,1)</f>
        <v/>
      </c>
      <c r="S10" s="490" t="s">
        <v>11</v>
      </c>
      <c r="T10" s="491"/>
      <c r="U10" s="491"/>
      <c r="V10" s="491"/>
      <c r="W10" s="491"/>
      <c r="X10" s="491"/>
      <c r="Y10" s="492"/>
      <c r="AA10" s="595">
        <f>【入力】!$K$15</f>
        <v>0</v>
      </c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6"/>
      <c r="AS10" s="318" t="s">
        <v>27</v>
      </c>
      <c r="AT10" s="319"/>
      <c r="AU10" s="319"/>
      <c r="AV10" s="319"/>
      <c r="AW10" s="319"/>
      <c r="AX10" s="319"/>
      <c r="AY10" s="319"/>
      <c r="AZ10" s="319"/>
      <c r="BA10" s="319"/>
      <c r="BB10" s="320"/>
      <c r="BC10" s="322" t="str">
        <f>IF(【入力】!$K$58="","",【入力】!$K$64)</f>
        <v/>
      </c>
      <c r="BD10" s="322"/>
      <c r="BE10" s="322"/>
      <c r="BF10" s="322"/>
      <c r="BG10" s="322"/>
      <c r="BH10" s="322"/>
      <c r="BI10" s="322"/>
      <c r="BJ10" s="322"/>
      <c r="BK10" s="322"/>
      <c r="BL10" s="269" t="s">
        <v>37</v>
      </c>
      <c r="BM10" s="269"/>
      <c r="BN10" s="301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</row>
    <row r="11" spans="2:89" ht="9.75" customHeight="1">
      <c r="B11" s="330"/>
      <c r="C11" s="135"/>
      <c r="D11" s="135"/>
      <c r="E11" s="135"/>
      <c r="F11" s="629"/>
      <c r="G11" s="632"/>
      <c r="H11" s="635"/>
      <c r="I11" s="635"/>
      <c r="J11" s="635"/>
      <c r="K11" s="638"/>
      <c r="L11" s="641"/>
      <c r="M11" s="641"/>
      <c r="N11" s="644"/>
      <c r="O11" s="641"/>
      <c r="P11" s="641"/>
      <c r="Q11" s="647"/>
      <c r="S11" s="490"/>
      <c r="T11" s="491"/>
      <c r="U11" s="491"/>
      <c r="V11" s="491"/>
      <c r="W11" s="491"/>
      <c r="X11" s="491"/>
      <c r="Y11" s="492"/>
      <c r="Z11" s="9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6"/>
      <c r="AS11" s="318"/>
      <c r="AT11" s="319"/>
      <c r="AU11" s="319"/>
      <c r="AV11" s="319"/>
      <c r="AW11" s="319"/>
      <c r="AX11" s="319"/>
      <c r="AY11" s="319"/>
      <c r="AZ11" s="319"/>
      <c r="BA11" s="319"/>
      <c r="BB11" s="320"/>
      <c r="BC11" s="322"/>
      <c r="BD11" s="322"/>
      <c r="BE11" s="322"/>
      <c r="BF11" s="322"/>
      <c r="BG11" s="322"/>
      <c r="BH11" s="322"/>
      <c r="BI11" s="322"/>
      <c r="BJ11" s="322"/>
      <c r="BK11" s="322"/>
      <c r="BL11" s="269"/>
      <c r="BM11" s="269"/>
      <c r="BN11" s="301"/>
    </row>
    <row r="12" spans="2:89" ht="9.75" customHeight="1">
      <c r="B12" s="331"/>
      <c r="C12" s="299"/>
      <c r="D12" s="299"/>
      <c r="E12" s="299"/>
      <c r="F12" s="630"/>
      <c r="G12" s="633"/>
      <c r="H12" s="636"/>
      <c r="I12" s="636"/>
      <c r="J12" s="636"/>
      <c r="K12" s="639"/>
      <c r="L12" s="642"/>
      <c r="M12" s="642"/>
      <c r="N12" s="645"/>
      <c r="O12" s="642"/>
      <c r="P12" s="642"/>
      <c r="Q12" s="648"/>
      <c r="S12" s="490" t="s">
        <v>26</v>
      </c>
      <c r="T12" s="491"/>
      <c r="U12" s="491"/>
      <c r="V12" s="491"/>
      <c r="W12" s="491"/>
      <c r="X12" s="491"/>
      <c r="Y12" s="492"/>
      <c r="AA12" s="595">
        <f>【入力】!$K$18</f>
        <v>0</v>
      </c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  <c r="AN12" s="595"/>
      <c r="AO12" s="597" t="s">
        <v>89</v>
      </c>
      <c r="AP12" s="597"/>
      <c r="AQ12" s="48"/>
      <c r="AS12" s="318" t="s">
        <v>28</v>
      </c>
      <c r="AT12" s="319"/>
      <c r="AU12" s="319"/>
      <c r="AV12" s="319"/>
      <c r="AW12" s="319"/>
      <c r="AX12" s="319"/>
      <c r="AY12" s="319"/>
      <c r="AZ12" s="319"/>
      <c r="BA12" s="319"/>
      <c r="BB12" s="320"/>
      <c r="BC12" s="322" t="str">
        <f>IF(【入力】!$K$58="","",【入力】!$K$67)</f>
        <v/>
      </c>
      <c r="BD12" s="322"/>
      <c r="BE12" s="322"/>
      <c r="BF12" s="322"/>
      <c r="BG12" s="322"/>
      <c r="BH12" s="322"/>
      <c r="BI12" s="322"/>
      <c r="BJ12" s="322"/>
      <c r="BK12" s="322"/>
      <c r="BL12" s="269" t="s">
        <v>37</v>
      </c>
      <c r="BM12" s="269"/>
      <c r="BN12" s="301"/>
    </row>
    <row r="13" spans="2:89" ht="9.75" customHeight="1">
      <c r="G13" s="5"/>
      <c r="H13" s="5"/>
      <c r="I13" s="5"/>
      <c r="J13" s="5"/>
      <c r="K13" s="57"/>
      <c r="L13" s="58"/>
      <c r="M13" s="58"/>
      <c r="N13" s="59"/>
      <c r="O13" s="58"/>
      <c r="P13" s="58"/>
      <c r="Q13" s="58"/>
      <c r="S13" s="490"/>
      <c r="T13" s="491"/>
      <c r="U13" s="491"/>
      <c r="V13" s="491"/>
      <c r="W13" s="491"/>
      <c r="X13" s="491"/>
      <c r="Y13" s="492"/>
      <c r="Z13" s="9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7"/>
      <c r="AP13" s="597"/>
      <c r="AQ13" s="48"/>
      <c r="AS13" s="318"/>
      <c r="AT13" s="319"/>
      <c r="AU13" s="319"/>
      <c r="AV13" s="319"/>
      <c r="AW13" s="319"/>
      <c r="AX13" s="319"/>
      <c r="AY13" s="319"/>
      <c r="AZ13" s="319"/>
      <c r="BA13" s="319"/>
      <c r="BB13" s="320"/>
      <c r="BC13" s="322"/>
      <c r="BD13" s="322"/>
      <c r="BE13" s="322"/>
      <c r="BF13" s="322"/>
      <c r="BG13" s="322"/>
      <c r="BH13" s="322"/>
      <c r="BI13" s="322"/>
      <c r="BJ13" s="322"/>
      <c r="BK13" s="322"/>
      <c r="BL13" s="269"/>
      <c r="BM13" s="269"/>
      <c r="BN13" s="301"/>
      <c r="CK13"/>
    </row>
    <row r="14" spans="2:89" ht="9.75" customHeight="1">
      <c r="B14" s="384" t="s">
        <v>181</v>
      </c>
      <c r="C14" s="132"/>
      <c r="D14" s="132"/>
      <c r="E14" s="132"/>
      <c r="F14" s="132"/>
      <c r="G14" s="442">
        <f>【入力】!$K$50</f>
        <v>0</v>
      </c>
      <c r="H14" s="443"/>
      <c r="I14" s="443"/>
      <c r="J14" s="443"/>
      <c r="K14" s="443"/>
      <c r="L14" s="443"/>
      <c r="M14" s="443"/>
      <c r="N14" s="443"/>
      <c r="O14" s="443"/>
      <c r="P14" s="443"/>
      <c r="Q14" s="444"/>
      <c r="S14" s="490" t="s">
        <v>12</v>
      </c>
      <c r="T14" s="491"/>
      <c r="U14" s="491"/>
      <c r="V14" s="491"/>
      <c r="W14" s="491"/>
      <c r="X14" s="491"/>
      <c r="Y14" s="492"/>
      <c r="AA14" s="595">
        <f>【入力】!$K$21</f>
        <v>0</v>
      </c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49"/>
      <c r="AS14" s="318" t="s">
        <v>29</v>
      </c>
      <c r="AT14" s="319"/>
      <c r="AU14" s="319"/>
      <c r="AV14" s="319"/>
      <c r="AW14" s="319"/>
      <c r="AX14" s="319"/>
      <c r="AY14" s="319"/>
      <c r="AZ14" s="319"/>
      <c r="BA14" s="319"/>
      <c r="BB14" s="320"/>
      <c r="BC14" s="322" t="str">
        <f>IF(【入力】!$K$58="","",【入力】!$K$70)</f>
        <v/>
      </c>
      <c r="BD14" s="322"/>
      <c r="BE14" s="322"/>
      <c r="BF14" s="322"/>
      <c r="BG14" s="322"/>
      <c r="BH14" s="322"/>
      <c r="BI14" s="322"/>
      <c r="BJ14" s="322"/>
      <c r="BK14" s="322"/>
      <c r="BL14" s="269" t="s">
        <v>37</v>
      </c>
      <c r="BM14" s="269"/>
      <c r="BN14" s="301"/>
    </row>
    <row r="15" spans="2:89" ht="9.75" customHeight="1">
      <c r="B15" s="330"/>
      <c r="C15" s="135"/>
      <c r="D15" s="135"/>
      <c r="E15" s="135"/>
      <c r="F15" s="135"/>
      <c r="G15" s="445"/>
      <c r="H15" s="446"/>
      <c r="I15" s="446"/>
      <c r="J15" s="446"/>
      <c r="K15" s="446"/>
      <c r="L15" s="446"/>
      <c r="M15" s="446"/>
      <c r="N15" s="446"/>
      <c r="O15" s="446"/>
      <c r="P15" s="446"/>
      <c r="Q15" s="447"/>
      <c r="S15" s="490"/>
      <c r="T15" s="491"/>
      <c r="U15" s="491"/>
      <c r="V15" s="491"/>
      <c r="W15" s="491"/>
      <c r="X15" s="491"/>
      <c r="Y15" s="492"/>
      <c r="Z15" s="9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5"/>
      <c r="AO15" s="595"/>
      <c r="AP15" s="595"/>
      <c r="AQ15" s="49"/>
      <c r="AS15" s="318"/>
      <c r="AT15" s="319"/>
      <c r="AU15" s="319"/>
      <c r="AV15" s="319"/>
      <c r="AW15" s="319"/>
      <c r="AX15" s="319"/>
      <c r="AY15" s="319"/>
      <c r="AZ15" s="319"/>
      <c r="BA15" s="319"/>
      <c r="BB15" s="320"/>
      <c r="BC15" s="322"/>
      <c r="BD15" s="322"/>
      <c r="BE15" s="322"/>
      <c r="BF15" s="322"/>
      <c r="BG15" s="322"/>
      <c r="BH15" s="322"/>
      <c r="BI15" s="322"/>
      <c r="BJ15" s="322"/>
      <c r="BK15" s="322"/>
      <c r="BL15" s="269"/>
      <c r="BM15" s="269"/>
      <c r="BN15" s="301"/>
    </row>
    <row r="16" spans="2:89" ht="9.75" customHeight="1">
      <c r="B16" s="330"/>
      <c r="C16" s="135"/>
      <c r="D16" s="135"/>
      <c r="E16" s="135"/>
      <c r="F16" s="135"/>
      <c r="G16" s="445"/>
      <c r="H16" s="446"/>
      <c r="I16" s="446"/>
      <c r="J16" s="446"/>
      <c r="K16" s="446"/>
      <c r="L16" s="446"/>
      <c r="M16" s="446"/>
      <c r="N16" s="446"/>
      <c r="O16" s="446"/>
      <c r="P16" s="446"/>
      <c r="Q16" s="447"/>
      <c r="S16" s="490" t="s">
        <v>80</v>
      </c>
      <c r="T16" s="491"/>
      <c r="U16" s="491"/>
      <c r="V16" s="491"/>
      <c r="W16" s="491"/>
      <c r="X16" s="491"/>
      <c r="Y16" s="492"/>
      <c r="AA16" s="595">
        <f>【入力】!$K$24</f>
        <v>0</v>
      </c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49"/>
      <c r="AS16" s="318" t="s">
        <v>189</v>
      </c>
      <c r="AT16" s="319"/>
      <c r="AU16" s="319"/>
      <c r="AV16" s="319"/>
      <c r="AW16" s="319"/>
      <c r="AX16" s="319"/>
      <c r="AY16" s="319"/>
      <c r="AZ16" s="319"/>
      <c r="BA16" s="319"/>
      <c r="BB16" s="320"/>
      <c r="BC16" s="322" t="str">
        <f>IF(【入力】!$K$58="","",【入力】!$K$73)</f>
        <v/>
      </c>
      <c r="BD16" s="322"/>
      <c r="BE16" s="322"/>
      <c r="BF16" s="322"/>
      <c r="BG16" s="322"/>
      <c r="BH16" s="322"/>
      <c r="BI16" s="322"/>
      <c r="BJ16" s="322"/>
      <c r="BK16" s="322"/>
      <c r="BL16" s="269" t="s">
        <v>37</v>
      </c>
      <c r="BM16" s="269"/>
      <c r="BN16" s="301"/>
    </row>
    <row r="17" spans="2:66" ht="9.75" customHeight="1">
      <c r="B17" s="330"/>
      <c r="C17" s="135"/>
      <c r="D17" s="135"/>
      <c r="E17" s="135"/>
      <c r="F17" s="135"/>
      <c r="G17" s="445"/>
      <c r="H17" s="446"/>
      <c r="I17" s="446"/>
      <c r="J17" s="446"/>
      <c r="K17" s="446"/>
      <c r="L17" s="446"/>
      <c r="M17" s="446"/>
      <c r="N17" s="446"/>
      <c r="O17" s="446"/>
      <c r="P17" s="446"/>
      <c r="Q17" s="447"/>
      <c r="S17" s="315"/>
      <c r="T17" s="316"/>
      <c r="U17" s="316"/>
      <c r="V17" s="316"/>
      <c r="W17" s="316"/>
      <c r="X17" s="316"/>
      <c r="Y17" s="317"/>
      <c r="Z17" s="60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1"/>
      <c r="AS17" s="318"/>
      <c r="AT17" s="319"/>
      <c r="AU17" s="319"/>
      <c r="AV17" s="319"/>
      <c r="AW17" s="319"/>
      <c r="AX17" s="319"/>
      <c r="AY17" s="319"/>
      <c r="AZ17" s="319"/>
      <c r="BA17" s="319"/>
      <c r="BB17" s="320"/>
      <c r="BC17" s="322"/>
      <c r="BD17" s="322"/>
      <c r="BE17" s="322"/>
      <c r="BF17" s="322"/>
      <c r="BG17" s="322"/>
      <c r="BH17" s="322"/>
      <c r="BI17" s="322"/>
      <c r="BJ17" s="322"/>
      <c r="BK17" s="322"/>
      <c r="BL17" s="269"/>
      <c r="BM17" s="269"/>
      <c r="BN17" s="301"/>
    </row>
    <row r="18" spans="2:66" ht="9.75" customHeight="1">
      <c r="B18" s="331"/>
      <c r="C18" s="299"/>
      <c r="D18" s="299"/>
      <c r="E18" s="299"/>
      <c r="F18" s="299"/>
      <c r="G18" s="448"/>
      <c r="H18" s="449"/>
      <c r="I18" s="449"/>
      <c r="J18" s="449"/>
      <c r="K18" s="449"/>
      <c r="L18" s="449"/>
      <c r="M18" s="449"/>
      <c r="N18" s="449"/>
      <c r="O18" s="449"/>
      <c r="P18" s="449"/>
      <c r="Q18" s="450"/>
      <c r="S18" s="490" t="s">
        <v>109</v>
      </c>
      <c r="T18" s="491"/>
      <c r="U18" s="491"/>
      <c r="V18" s="491"/>
      <c r="W18" s="491"/>
      <c r="X18" s="491"/>
      <c r="Y18" s="492"/>
      <c r="Z18" s="493" t="s">
        <v>25</v>
      </c>
      <c r="AA18" s="494"/>
      <c r="AB18" s="497" t="str">
        <f>MID(【入力】!$K$28,1,1)</f>
        <v/>
      </c>
      <c r="AC18" s="440" t="s">
        <v>3</v>
      </c>
      <c r="AD18" s="440" t="str">
        <f>MID(【入力】!$K$28,2,1)</f>
        <v/>
      </c>
      <c r="AE18" s="440" t="str">
        <f>MID(【入力】!$K$28,3,1)</f>
        <v/>
      </c>
      <c r="AF18" s="440" t="str">
        <f>MID(【入力】!$K$28,4,1)</f>
        <v/>
      </c>
      <c r="AG18" s="440" t="str">
        <f>MID(【入力】!$K$28,5,1)</f>
        <v/>
      </c>
      <c r="AH18" s="440" t="s">
        <v>3</v>
      </c>
      <c r="AI18" s="440" t="str">
        <f>MID(【入力】!$K$28,6,1)</f>
        <v/>
      </c>
      <c r="AJ18" s="440" t="str">
        <f>MID(【入力】!$K$28,7,1)</f>
        <v/>
      </c>
      <c r="AK18" s="440" t="str">
        <f>MID(【入力】!$K$28,8,1)</f>
        <v/>
      </c>
      <c r="AL18" s="440" t="str">
        <f>MID(【入力】!$K$28,9,1)</f>
        <v/>
      </c>
      <c r="AM18" s="440" t="s">
        <v>3</v>
      </c>
      <c r="AN18" s="440" t="str">
        <f>MID(【入力】!$K$28,10,1)</f>
        <v/>
      </c>
      <c r="AO18" s="440" t="str">
        <f>MID(【入力】!$K$28,11,1)</f>
        <v/>
      </c>
      <c r="AP18" s="440" t="str">
        <f>MID(【入力】!$K$28,12,1)</f>
        <v/>
      </c>
      <c r="AQ18" s="488" t="str">
        <f>MID(【入力】!$K$28,13,1)</f>
        <v/>
      </c>
      <c r="AS18" s="468" t="s">
        <v>15</v>
      </c>
      <c r="AT18" s="469"/>
      <c r="AU18" s="469"/>
      <c r="AV18" s="469"/>
      <c r="AW18" s="469"/>
      <c r="AX18" s="469"/>
      <c r="AY18" s="469"/>
      <c r="AZ18" s="469"/>
      <c r="BA18" s="469"/>
      <c r="BB18" s="470"/>
      <c r="BC18" s="499" t="str">
        <f>IF(【入力】!$K$58="","",【入力】!$K$76)</f>
        <v/>
      </c>
      <c r="BD18" s="405"/>
      <c r="BE18" s="405"/>
      <c r="BF18" s="405"/>
      <c r="BG18" s="405"/>
      <c r="BH18" s="405"/>
      <c r="BI18" s="405"/>
      <c r="BJ18" s="405"/>
      <c r="BK18" s="405"/>
      <c r="BL18" s="299" t="s">
        <v>90</v>
      </c>
      <c r="BM18" s="299"/>
      <c r="BN18" s="300"/>
    </row>
    <row r="19" spans="2:66" ht="9.75" customHeight="1">
      <c r="B19" s="474" t="s">
        <v>77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S19" s="468"/>
      <c r="T19" s="469"/>
      <c r="U19" s="469"/>
      <c r="V19" s="469"/>
      <c r="W19" s="469"/>
      <c r="X19" s="469"/>
      <c r="Y19" s="470"/>
      <c r="Z19" s="495"/>
      <c r="AA19" s="496"/>
      <c r="AB19" s="498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89"/>
      <c r="AS19" s="471"/>
      <c r="AT19" s="472"/>
      <c r="AU19" s="472"/>
      <c r="AV19" s="472"/>
      <c r="AW19" s="472"/>
      <c r="AX19" s="472"/>
      <c r="AY19" s="472"/>
      <c r="AZ19" s="472"/>
      <c r="BA19" s="472"/>
      <c r="BB19" s="473"/>
      <c r="BC19" s="500"/>
      <c r="BD19" s="500"/>
      <c r="BE19" s="500"/>
      <c r="BF19" s="500"/>
      <c r="BG19" s="500"/>
      <c r="BH19" s="500"/>
      <c r="BI19" s="500"/>
      <c r="BJ19" s="500"/>
      <c r="BK19" s="500"/>
      <c r="BL19" s="387"/>
      <c r="BM19" s="387"/>
      <c r="BN19" s="388"/>
    </row>
    <row r="20" spans="2:66" ht="10.5" customHeight="1"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S20" s="3"/>
      <c r="T20" s="3"/>
      <c r="U20" s="3"/>
      <c r="V20" s="3"/>
      <c r="W20" s="3"/>
      <c r="AS20" s="4"/>
      <c r="AT20" s="4"/>
      <c r="AU20" s="4"/>
      <c r="AV20" s="4"/>
      <c r="AW20" s="4"/>
      <c r="AX20" s="4"/>
      <c r="AY20" s="4"/>
      <c r="AZ20" s="3"/>
      <c r="BA20" s="3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2:66" ht="6.75" customHeight="1">
      <c r="B21" s="476"/>
      <c r="C21" s="478" t="s">
        <v>16</v>
      </c>
      <c r="D21" s="479"/>
      <c r="E21" s="479"/>
      <c r="F21" s="479"/>
      <c r="G21" s="590" t="s">
        <v>182</v>
      </c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591"/>
      <c r="S21" s="525" t="s">
        <v>17</v>
      </c>
      <c r="T21" s="525"/>
      <c r="U21" s="525"/>
      <c r="V21" s="525" t="s">
        <v>18</v>
      </c>
      <c r="W21" s="525"/>
      <c r="X21" s="525"/>
      <c r="Y21" s="525"/>
      <c r="Z21" s="525" t="s">
        <v>19</v>
      </c>
      <c r="AA21" s="525"/>
      <c r="AB21" s="525"/>
      <c r="AC21" s="525"/>
      <c r="AD21" s="525"/>
      <c r="AE21" s="525"/>
      <c r="AF21" s="479" t="s">
        <v>20</v>
      </c>
      <c r="AG21" s="479"/>
      <c r="AH21" s="479"/>
      <c r="AI21" s="478" t="s">
        <v>21</v>
      </c>
      <c r="AJ21" s="479"/>
      <c r="AK21" s="479"/>
      <c r="AL21" s="479"/>
      <c r="AM21" s="479"/>
      <c r="AN21" s="479"/>
      <c r="AO21" s="479"/>
      <c r="AP21" s="479"/>
      <c r="AQ21" s="486"/>
      <c r="AS21" s="594" t="s">
        <v>101</v>
      </c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</row>
    <row r="22" spans="2:66" ht="5.25" customHeight="1">
      <c r="B22" s="477"/>
      <c r="C22" s="481"/>
      <c r="D22" s="482"/>
      <c r="E22" s="482"/>
      <c r="F22" s="482"/>
      <c r="G22" s="592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593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82"/>
      <c r="AG22" s="482"/>
      <c r="AH22" s="482"/>
      <c r="AI22" s="481"/>
      <c r="AJ22" s="482"/>
      <c r="AK22" s="482"/>
      <c r="AL22" s="482"/>
      <c r="AM22" s="482"/>
      <c r="AN22" s="482"/>
      <c r="AO22" s="482"/>
      <c r="AP22" s="482"/>
      <c r="AQ22" s="487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</row>
    <row r="23" spans="2:66" ht="9.75" customHeight="1">
      <c r="B23" s="451">
        <v>1</v>
      </c>
      <c r="C23" s="617" t="str">
        <f>IF(【入力】!$C$102="","",【入力】!$C$102)</f>
        <v/>
      </c>
      <c r="D23" s="617"/>
      <c r="E23" s="617"/>
      <c r="F23" s="617"/>
      <c r="G23" s="576">
        <f>【入力】!$E$102</f>
        <v>0</v>
      </c>
      <c r="H23" s="576"/>
      <c r="I23" s="576"/>
      <c r="J23" s="576"/>
      <c r="K23" s="576"/>
      <c r="L23" s="576"/>
      <c r="M23" s="576"/>
      <c r="N23" s="576"/>
      <c r="O23" s="576"/>
      <c r="P23" s="577"/>
      <c r="Q23" s="432">
        <f>【入力】!$M$102</f>
        <v>0</v>
      </c>
      <c r="R23" s="432"/>
      <c r="S23" s="580" t="str">
        <f>IF(【入力】!$N$102=0,"",【入力】!$N$102)</f>
        <v/>
      </c>
      <c r="T23" s="580"/>
      <c r="U23" s="580"/>
      <c r="V23" s="579">
        <f>【入力】!$Q$102</f>
        <v>0</v>
      </c>
      <c r="W23" s="579"/>
      <c r="X23" s="579"/>
      <c r="Y23" s="579"/>
      <c r="Z23" s="580" t="str">
        <f>IF(【入力】!$T$102=0,"",【入力】!$T$102)</f>
        <v/>
      </c>
      <c r="AA23" s="580"/>
      <c r="AB23" s="580"/>
      <c r="AC23" s="580"/>
      <c r="AD23" s="580"/>
      <c r="AE23" s="580"/>
      <c r="AF23" s="433">
        <f>【入力】!$W$102</f>
        <v>0</v>
      </c>
      <c r="AG23" s="433"/>
      <c r="AH23" s="434" t="s">
        <v>30</v>
      </c>
      <c r="AI23" s="271" t="str">
        <f>【入力】!$Y$102</f>
        <v/>
      </c>
      <c r="AJ23" s="272"/>
      <c r="AK23" s="272"/>
      <c r="AL23" s="272"/>
      <c r="AM23" s="272"/>
      <c r="AN23" s="272"/>
      <c r="AO23" s="272"/>
      <c r="AP23" s="272"/>
      <c r="AQ23" s="435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</row>
    <row r="24" spans="2:66" ht="9.75" customHeight="1">
      <c r="B24" s="422"/>
      <c r="C24" s="574"/>
      <c r="D24" s="574"/>
      <c r="E24" s="574"/>
      <c r="F24" s="574"/>
      <c r="G24" s="281"/>
      <c r="H24" s="281"/>
      <c r="I24" s="281"/>
      <c r="J24" s="281"/>
      <c r="K24" s="281"/>
      <c r="L24" s="281"/>
      <c r="M24" s="281"/>
      <c r="N24" s="281"/>
      <c r="O24" s="281"/>
      <c r="P24" s="282"/>
      <c r="Q24" s="424"/>
      <c r="R24" s="424"/>
      <c r="S24" s="562"/>
      <c r="T24" s="562"/>
      <c r="U24" s="562"/>
      <c r="V24" s="286"/>
      <c r="W24" s="286"/>
      <c r="X24" s="286"/>
      <c r="Y24" s="286"/>
      <c r="Z24" s="562"/>
      <c r="AA24" s="562"/>
      <c r="AB24" s="562"/>
      <c r="AC24" s="562"/>
      <c r="AD24" s="562"/>
      <c r="AE24" s="562"/>
      <c r="AF24" s="411"/>
      <c r="AG24" s="411"/>
      <c r="AH24" s="412"/>
      <c r="AI24" s="274"/>
      <c r="AJ24" s="275"/>
      <c r="AK24" s="275"/>
      <c r="AL24" s="275"/>
      <c r="AM24" s="275"/>
      <c r="AN24" s="275"/>
      <c r="AO24" s="275"/>
      <c r="AP24" s="275"/>
      <c r="AQ24" s="413"/>
      <c r="AS24" s="598" t="s">
        <v>94</v>
      </c>
      <c r="AT24" s="599"/>
      <c r="AU24" s="600" t="s">
        <v>83</v>
      </c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</row>
    <row r="25" spans="2:66" ht="9.75" customHeight="1">
      <c r="B25" s="422">
        <v>2</v>
      </c>
      <c r="C25" s="574" t="str">
        <f>IF(【入力】!$C$104="","",【入力】!$C$104)</f>
        <v/>
      </c>
      <c r="D25" s="574"/>
      <c r="E25" s="574"/>
      <c r="F25" s="574"/>
      <c r="G25" s="281">
        <f>【入力】!$E$104</f>
        <v>0</v>
      </c>
      <c r="H25" s="281"/>
      <c r="I25" s="281"/>
      <c r="J25" s="281"/>
      <c r="K25" s="281"/>
      <c r="L25" s="281"/>
      <c r="M25" s="281"/>
      <c r="N25" s="281"/>
      <c r="O25" s="281"/>
      <c r="P25" s="282"/>
      <c r="Q25" s="424">
        <f>【入力】!$M$104</f>
        <v>0</v>
      </c>
      <c r="R25" s="424"/>
      <c r="S25" s="562" t="str">
        <f>IF(【入力】!$N$104=0,"",【入力】!$N$104)</f>
        <v/>
      </c>
      <c r="T25" s="562"/>
      <c r="U25" s="562"/>
      <c r="V25" s="286">
        <f>【入力】!$Q$104</f>
        <v>0</v>
      </c>
      <c r="W25" s="286"/>
      <c r="X25" s="286"/>
      <c r="Y25" s="286"/>
      <c r="Z25" s="562" t="str">
        <f>IF(【入力】!$T$104=0,"",【入力】!$T$104)</f>
        <v/>
      </c>
      <c r="AA25" s="562"/>
      <c r="AB25" s="562"/>
      <c r="AC25" s="562"/>
      <c r="AD25" s="562"/>
      <c r="AE25" s="562"/>
      <c r="AF25" s="411">
        <f>【入力】!$W$104</f>
        <v>0</v>
      </c>
      <c r="AG25" s="411"/>
      <c r="AH25" s="412" t="s">
        <v>30</v>
      </c>
      <c r="AI25" s="274" t="str">
        <f>【入力】!$Y$104</f>
        <v/>
      </c>
      <c r="AJ25" s="275"/>
      <c r="AK25" s="275"/>
      <c r="AL25" s="275"/>
      <c r="AM25" s="275"/>
      <c r="AN25" s="275"/>
      <c r="AO25" s="275"/>
      <c r="AP25" s="275"/>
      <c r="AQ25" s="413"/>
      <c r="AS25" s="599"/>
      <c r="AT25" s="599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</row>
    <row r="26" spans="2:66" ht="9.75" customHeight="1">
      <c r="B26" s="422"/>
      <c r="C26" s="574"/>
      <c r="D26" s="574"/>
      <c r="E26" s="574"/>
      <c r="F26" s="574"/>
      <c r="G26" s="281"/>
      <c r="H26" s="281"/>
      <c r="I26" s="281"/>
      <c r="J26" s="281"/>
      <c r="K26" s="281"/>
      <c r="L26" s="281"/>
      <c r="M26" s="281"/>
      <c r="N26" s="281"/>
      <c r="O26" s="281"/>
      <c r="P26" s="282"/>
      <c r="Q26" s="424"/>
      <c r="R26" s="424"/>
      <c r="S26" s="562"/>
      <c r="T26" s="562"/>
      <c r="U26" s="562"/>
      <c r="V26" s="286"/>
      <c r="W26" s="286"/>
      <c r="X26" s="286"/>
      <c r="Y26" s="286"/>
      <c r="Z26" s="562"/>
      <c r="AA26" s="562"/>
      <c r="AB26" s="562"/>
      <c r="AC26" s="562"/>
      <c r="AD26" s="562"/>
      <c r="AE26" s="562"/>
      <c r="AF26" s="411"/>
      <c r="AG26" s="411"/>
      <c r="AH26" s="412"/>
      <c r="AI26" s="274"/>
      <c r="AJ26" s="275"/>
      <c r="AK26" s="275"/>
      <c r="AL26" s="275"/>
      <c r="AM26" s="275"/>
      <c r="AN26" s="275"/>
      <c r="AO26" s="275"/>
      <c r="AP26" s="275"/>
      <c r="AQ26" s="413"/>
      <c r="AS26" s="598" t="s">
        <v>95</v>
      </c>
      <c r="AT26" s="599"/>
      <c r="AU26" s="600" t="s">
        <v>102</v>
      </c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</row>
    <row r="27" spans="2:66" ht="9.75" customHeight="1">
      <c r="B27" s="422">
        <v>3</v>
      </c>
      <c r="C27" s="574" t="str">
        <f>IF(【入力】!$C$106="","",【入力】!$C$106)</f>
        <v/>
      </c>
      <c r="D27" s="574"/>
      <c r="E27" s="574"/>
      <c r="F27" s="574"/>
      <c r="G27" s="281">
        <f>【入力】!$E$106</f>
        <v>0</v>
      </c>
      <c r="H27" s="281"/>
      <c r="I27" s="281"/>
      <c r="J27" s="281"/>
      <c r="K27" s="281"/>
      <c r="L27" s="281"/>
      <c r="M27" s="281"/>
      <c r="N27" s="281"/>
      <c r="O27" s="281"/>
      <c r="P27" s="282"/>
      <c r="Q27" s="424">
        <f>【入力】!$M$106</f>
        <v>0</v>
      </c>
      <c r="R27" s="424"/>
      <c r="S27" s="562" t="str">
        <f>IF(【入力】!$N$106=0,"",【入力】!$N$106)</f>
        <v/>
      </c>
      <c r="T27" s="562"/>
      <c r="U27" s="562"/>
      <c r="V27" s="286">
        <f>【入力】!$Q$106</f>
        <v>0</v>
      </c>
      <c r="W27" s="286"/>
      <c r="X27" s="286"/>
      <c r="Y27" s="286"/>
      <c r="Z27" s="562" t="str">
        <f>IF(【入力】!$T$106=0,"",【入力】!$T$106)</f>
        <v/>
      </c>
      <c r="AA27" s="562"/>
      <c r="AB27" s="562"/>
      <c r="AC27" s="562"/>
      <c r="AD27" s="562"/>
      <c r="AE27" s="562"/>
      <c r="AF27" s="411">
        <f>【入力】!$W$106</f>
        <v>0</v>
      </c>
      <c r="AG27" s="411"/>
      <c r="AH27" s="412" t="s">
        <v>30</v>
      </c>
      <c r="AI27" s="274" t="str">
        <f>【入力】!$Y$106</f>
        <v/>
      </c>
      <c r="AJ27" s="275"/>
      <c r="AK27" s="275"/>
      <c r="AL27" s="275"/>
      <c r="AM27" s="275"/>
      <c r="AN27" s="275"/>
      <c r="AO27" s="275"/>
      <c r="AP27" s="275"/>
      <c r="AQ27" s="413"/>
      <c r="AS27" s="599"/>
      <c r="AT27" s="599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</row>
    <row r="28" spans="2:66" ht="9.75" customHeight="1">
      <c r="B28" s="422"/>
      <c r="C28" s="574"/>
      <c r="D28" s="574"/>
      <c r="E28" s="574"/>
      <c r="F28" s="574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Q28" s="424"/>
      <c r="R28" s="424"/>
      <c r="S28" s="562"/>
      <c r="T28" s="562"/>
      <c r="U28" s="562"/>
      <c r="V28" s="286"/>
      <c r="W28" s="286"/>
      <c r="X28" s="286"/>
      <c r="Y28" s="286"/>
      <c r="Z28" s="562"/>
      <c r="AA28" s="562"/>
      <c r="AB28" s="562"/>
      <c r="AC28" s="562"/>
      <c r="AD28" s="562"/>
      <c r="AE28" s="562"/>
      <c r="AF28" s="411"/>
      <c r="AG28" s="411"/>
      <c r="AH28" s="412"/>
      <c r="AI28" s="274"/>
      <c r="AJ28" s="275"/>
      <c r="AK28" s="275"/>
      <c r="AL28" s="275"/>
      <c r="AM28" s="275"/>
      <c r="AN28" s="275"/>
      <c r="AO28" s="275"/>
      <c r="AP28" s="275"/>
      <c r="AQ28" s="413"/>
      <c r="AS28" s="598" t="s">
        <v>96</v>
      </c>
      <c r="AT28" s="599"/>
      <c r="AU28" s="600" t="s">
        <v>105</v>
      </c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</row>
    <row r="29" spans="2:66" ht="9.75" customHeight="1">
      <c r="B29" s="422">
        <v>4</v>
      </c>
      <c r="C29" s="574" t="str">
        <f>IF(【入力】!$C$108="","",【入力】!$C$108)</f>
        <v/>
      </c>
      <c r="D29" s="574"/>
      <c r="E29" s="574"/>
      <c r="F29" s="574"/>
      <c r="G29" s="281">
        <f>【入力】!$E$108</f>
        <v>0</v>
      </c>
      <c r="H29" s="281"/>
      <c r="I29" s="281"/>
      <c r="J29" s="281"/>
      <c r="K29" s="281"/>
      <c r="L29" s="281"/>
      <c r="M29" s="281"/>
      <c r="N29" s="281"/>
      <c r="O29" s="281"/>
      <c r="P29" s="282"/>
      <c r="Q29" s="424">
        <f>【入力】!$M$108</f>
        <v>0</v>
      </c>
      <c r="R29" s="424"/>
      <c r="S29" s="562" t="str">
        <f>IF(【入力】!$N$108=0,"",【入力】!$N$108)</f>
        <v/>
      </c>
      <c r="T29" s="562"/>
      <c r="U29" s="562"/>
      <c r="V29" s="286">
        <f>【入力】!$Q$108</f>
        <v>0</v>
      </c>
      <c r="W29" s="286"/>
      <c r="X29" s="286"/>
      <c r="Y29" s="286"/>
      <c r="Z29" s="562" t="str">
        <f>IF(【入力】!$T$108=0,"",【入力】!$T$108)</f>
        <v/>
      </c>
      <c r="AA29" s="562"/>
      <c r="AB29" s="562"/>
      <c r="AC29" s="562"/>
      <c r="AD29" s="562"/>
      <c r="AE29" s="562"/>
      <c r="AF29" s="411">
        <f>【入力】!$W$108</f>
        <v>0</v>
      </c>
      <c r="AG29" s="411"/>
      <c r="AH29" s="412" t="s">
        <v>30</v>
      </c>
      <c r="AI29" s="274" t="str">
        <f>【入力】!$Y$108</f>
        <v/>
      </c>
      <c r="AJ29" s="275"/>
      <c r="AK29" s="275"/>
      <c r="AL29" s="275"/>
      <c r="AM29" s="275"/>
      <c r="AN29" s="275"/>
      <c r="AO29" s="275"/>
      <c r="AP29" s="275"/>
      <c r="AQ29" s="413"/>
      <c r="AS29" s="599"/>
      <c r="AT29" s="599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</row>
    <row r="30" spans="2:66" ht="9.75" customHeight="1">
      <c r="B30" s="422"/>
      <c r="C30" s="574"/>
      <c r="D30" s="574"/>
      <c r="E30" s="574"/>
      <c r="F30" s="574"/>
      <c r="G30" s="281"/>
      <c r="H30" s="281"/>
      <c r="I30" s="281"/>
      <c r="J30" s="281"/>
      <c r="K30" s="281"/>
      <c r="L30" s="281"/>
      <c r="M30" s="281"/>
      <c r="N30" s="281"/>
      <c r="O30" s="281"/>
      <c r="P30" s="282"/>
      <c r="Q30" s="424"/>
      <c r="R30" s="424"/>
      <c r="S30" s="562"/>
      <c r="T30" s="562"/>
      <c r="U30" s="562"/>
      <c r="V30" s="286"/>
      <c r="W30" s="286"/>
      <c r="X30" s="286"/>
      <c r="Y30" s="286"/>
      <c r="Z30" s="562"/>
      <c r="AA30" s="562"/>
      <c r="AB30" s="562"/>
      <c r="AC30" s="562"/>
      <c r="AD30" s="562"/>
      <c r="AE30" s="562"/>
      <c r="AF30" s="411"/>
      <c r="AG30" s="411"/>
      <c r="AH30" s="412"/>
      <c r="AI30" s="274"/>
      <c r="AJ30" s="275"/>
      <c r="AK30" s="275"/>
      <c r="AL30" s="275"/>
      <c r="AM30" s="275"/>
      <c r="AN30" s="275"/>
      <c r="AO30" s="275"/>
      <c r="AP30" s="275"/>
      <c r="AQ30" s="413"/>
      <c r="AS30" s="598" t="s">
        <v>97</v>
      </c>
      <c r="AT30" s="599"/>
      <c r="AU30" s="600" t="s">
        <v>92</v>
      </c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</row>
    <row r="31" spans="2:66" ht="9.75" customHeight="1">
      <c r="B31" s="422">
        <v>5</v>
      </c>
      <c r="C31" s="574" t="str">
        <f>IF(【入力】!$C$110="","",【入力】!$C$110)</f>
        <v/>
      </c>
      <c r="D31" s="574"/>
      <c r="E31" s="574"/>
      <c r="F31" s="574"/>
      <c r="G31" s="281">
        <f>【入力】!$E$110</f>
        <v>0</v>
      </c>
      <c r="H31" s="281"/>
      <c r="I31" s="281"/>
      <c r="J31" s="281"/>
      <c r="K31" s="281"/>
      <c r="L31" s="281"/>
      <c r="M31" s="281"/>
      <c r="N31" s="281"/>
      <c r="O31" s="281"/>
      <c r="P31" s="282"/>
      <c r="Q31" s="424">
        <f>【入力】!$M$110</f>
        <v>0</v>
      </c>
      <c r="R31" s="424"/>
      <c r="S31" s="562" t="str">
        <f>IF(【入力】!$N$110=0,"",【入力】!$N$110)</f>
        <v/>
      </c>
      <c r="T31" s="562"/>
      <c r="U31" s="562"/>
      <c r="V31" s="286">
        <f>【入力】!$Q$110</f>
        <v>0</v>
      </c>
      <c r="W31" s="286"/>
      <c r="X31" s="286"/>
      <c r="Y31" s="286"/>
      <c r="Z31" s="562" t="str">
        <f>IF(【入力】!$T$110=0,"",【入力】!$T$110)</f>
        <v/>
      </c>
      <c r="AA31" s="562"/>
      <c r="AB31" s="562"/>
      <c r="AC31" s="562"/>
      <c r="AD31" s="562"/>
      <c r="AE31" s="562"/>
      <c r="AF31" s="411">
        <f>【入力】!$W$110</f>
        <v>0</v>
      </c>
      <c r="AG31" s="411"/>
      <c r="AH31" s="412" t="s">
        <v>30</v>
      </c>
      <c r="AI31" s="274" t="str">
        <f>【入力】!$Y$110</f>
        <v/>
      </c>
      <c r="AJ31" s="275"/>
      <c r="AK31" s="275"/>
      <c r="AL31" s="275"/>
      <c r="AM31" s="275"/>
      <c r="AN31" s="275"/>
      <c r="AO31" s="275"/>
      <c r="AP31" s="275"/>
      <c r="AQ31" s="413"/>
      <c r="AS31" s="599"/>
      <c r="AT31" s="599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</row>
    <row r="32" spans="2:66" ht="9.75" customHeight="1">
      <c r="B32" s="422"/>
      <c r="C32" s="574"/>
      <c r="D32" s="574"/>
      <c r="E32" s="574"/>
      <c r="F32" s="574"/>
      <c r="G32" s="281"/>
      <c r="H32" s="281"/>
      <c r="I32" s="281"/>
      <c r="J32" s="281"/>
      <c r="K32" s="281"/>
      <c r="L32" s="281"/>
      <c r="M32" s="281"/>
      <c r="N32" s="281"/>
      <c r="O32" s="281"/>
      <c r="P32" s="282"/>
      <c r="Q32" s="424"/>
      <c r="R32" s="424"/>
      <c r="S32" s="562"/>
      <c r="T32" s="562"/>
      <c r="U32" s="562"/>
      <c r="V32" s="286"/>
      <c r="W32" s="286"/>
      <c r="X32" s="286"/>
      <c r="Y32" s="286"/>
      <c r="Z32" s="562"/>
      <c r="AA32" s="562"/>
      <c r="AB32" s="562"/>
      <c r="AC32" s="562"/>
      <c r="AD32" s="562"/>
      <c r="AE32" s="562"/>
      <c r="AF32" s="411"/>
      <c r="AG32" s="411"/>
      <c r="AH32" s="412"/>
      <c r="AI32" s="274"/>
      <c r="AJ32" s="275"/>
      <c r="AK32" s="275"/>
      <c r="AL32" s="275"/>
      <c r="AM32" s="275"/>
      <c r="AN32" s="275"/>
      <c r="AO32" s="275"/>
      <c r="AP32" s="275"/>
      <c r="AQ32" s="413"/>
      <c r="AS32" s="598" t="s">
        <v>98</v>
      </c>
      <c r="AT32" s="599"/>
      <c r="AU32" s="600" t="s">
        <v>93</v>
      </c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</row>
    <row r="33" spans="2:66" ht="9.75" customHeight="1">
      <c r="B33" s="422">
        <v>6</v>
      </c>
      <c r="C33" s="574" t="str">
        <f>IF(【入力】!$C$112="","",【入力】!$C$112)</f>
        <v/>
      </c>
      <c r="D33" s="574"/>
      <c r="E33" s="574"/>
      <c r="F33" s="574"/>
      <c r="G33" s="281">
        <f>【入力】!$E$112</f>
        <v>0</v>
      </c>
      <c r="H33" s="281"/>
      <c r="I33" s="281"/>
      <c r="J33" s="281"/>
      <c r="K33" s="281"/>
      <c r="L33" s="281"/>
      <c r="M33" s="281"/>
      <c r="N33" s="281"/>
      <c r="O33" s="281"/>
      <c r="P33" s="282"/>
      <c r="Q33" s="424">
        <f>【入力】!$M$112</f>
        <v>0</v>
      </c>
      <c r="R33" s="424"/>
      <c r="S33" s="562" t="str">
        <f>IF(【入力】!$N$112=0,"",【入力】!$N$112)</f>
        <v/>
      </c>
      <c r="T33" s="562"/>
      <c r="U33" s="562"/>
      <c r="V33" s="286">
        <f>【入力】!$Q$112</f>
        <v>0</v>
      </c>
      <c r="W33" s="286"/>
      <c r="X33" s="286"/>
      <c r="Y33" s="286"/>
      <c r="Z33" s="562" t="str">
        <f>IF(【入力】!$T$112=0,"",【入力】!$T$112)</f>
        <v/>
      </c>
      <c r="AA33" s="562"/>
      <c r="AB33" s="562"/>
      <c r="AC33" s="562"/>
      <c r="AD33" s="562"/>
      <c r="AE33" s="562"/>
      <c r="AF33" s="411">
        <f>【入力】!$W$112</f>
        <v>0</v>
      </c>
      <c r="AG33" s="411"/>
      <c r="AH33" s="412" t="s">
        <v>30</v>
      </c>
      <c r="AI33" s="274" t="str">
        <f>【入力】!$Y$112</f>
        <v/>
      </c>
      <c r="AJ33" s="275"/>
      <c r="AK33" s="275"/>
      <c r="AL33" s="275"/>
      <c r="AM33" s="275"/>
      <c r="AN33" s="275"/>
      <c r="AO33" s="275"/>
      <c r="AP33" s="275"/>
      <c r="AQ33" s="413"/>
      <c r="AS33" s="599"/>
      <c r="AT33" s="599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</row>
    <row r="34" spans="2:66" ht="9.75" customHeight="1">
      <c r="B34" s="422"/>
      <c r="C34" s="574"/>
      <c r="D34" s="574"/>
      <c r="E34" s="574"/>
      <c r="F34" s="574"/>
      <c r="G34" s="281"/>
      <c r="H34" s="281"/>
      <c r="I34" s="281"/>
      <c r="J34" s="281"/>
      <c r="K34" s="281"/>
      <c r="L34" s="281"/>
      <c r="M34" s="281"/>
      <c r="N34" s="281"/>
      <c r="O34" s="281"/>
      <c r="P34" s="282"/>
      <c r="Q34" s="424"/>
      <c r="R34" s="424"/>
      <c r="S34" s="562"/>
      <c r="T34" s="562"/>
      <c r="U34" s="562"/>
      <c r="V34" s="286"/>
      <c r="W34" s="286"/>
      <c r="X34" s="286"/>
      <c r="Y34" s="286"/>
      <c r="Z34" s="562"/>
      <c r="AA34" s="562"/>
      <c r="AB34" s="562"/>
      <c r="AC34" s="562"/>
      <c r="AD34" s="562"/>
      <c r="AE34" s="562"/>
      <c r="AF34" s="411"/>
      <c r="AG34" s="411"/>
      <c r="AH34" s="412"/>
      <c r="AI34" s="274"/>
      <c r="AJ34" s="275"/>
      <c r="AK34" s="275"/>
      <c r="AL34" s="275"/>
      <c r="AM34" s="275"/>
      <c r="AN34" s="275"/>
      <c r="AO34" s="275"/>
      <c r="AP34" s="275"/>
      <c r="AQ34" s="413"/>
      <c r="AS34" s="598" t="s">
        <v>99</v>
      </c>
      <c r="AT34" s="599"/>
      <c r="AU34" s="600" t="s">
        <v>103</v>
      </c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</row>
    <row r="35" spans="2:66" ht="9.75" customHeight="1">
      <c r="B35" s="422">
        <v>7</v>
      </c>
      <c r="C35" s="574" t="str">
        <f>IF(【入力】!$C$114="","",【入力】!$C$114)</f>
        <v/>
      </c>
      <c r="D35" s="574"/>
      <c r="E35" s="574"/>
      <c r="F35" s="574"/>
      <c r="G35" s="281">
        <f>【入力】!$E$114</f>
        <v>0</v>
      </c>
      <c r="H35" s="281"/>
      <c r="I35" s="281"/>
      <c r="J35" s="281"/>
      <c r="K35" s="281"/>
      <c r="L35" s="281"/>
      <c r="M35" s="281"/>
      <c r="N35" s="281"/>
      <c r="O35" s="281"/>
      <c r="P35" s="282"/>
      <c r="Q35" s="424">
        <f>【入力】!$M$114</f>
        <v>0</v>
      </c>
      <c r="R35" s="424"/>
      <c r="S35" s="562" t="str">
        <f>IF(【入力】!$N$114=0,"",【入力】!$N$114)</f>
        <v/>
      </c>
      <c r="T35" s="562"/>
      <c r="U35" s="562"/>
      <c r="V35" s="286">
        <f>【入力】!$Q$114</f>
        <v>0</v>
      </c>
      <c r="W35" s="286"/>
      <c r="X35" s="286"/>
      <c r="Y35" s="286"/>
      <c r="Z35" s="562" t="str">
        <f>IF(【入力】!$T$114=0,"",【入力】!$T$114)</f>
        <v/>
      </c>
      <c r="AA35" s="562"/>
      <c r="AB35" s="562"/>
      <c r="AC35" s="562"/>
      <c r="AD35" s="562"/>
      <c r="AE35" s="562"/>
      <c r="AF35" s="411">
        <f>【入力】!$W$114</f>
        <v>0</v>
      </c>
      <c r="AG35" s="411"/>
      <c r="AH35" s="412" t="s">
        <v>30</v>
      </c>
      <c r="AI35" s="274" t="str">
        <f>【入力】!$Y$114</f>
        <v/>
      </c>
      <c r="AJ35" s="275"/>
      <c r="AK35" s="275"/>
      <c r="AL35" s="275"/>
      <c r="AM35" s="275"/>
      <c r="AN35" s="275"/>
      <c r="AO35" s="275"/>
      <c r="AP35" s="275"/>
      <c r="AQ35" s="413"/>
      <c r="AS35" s="599"/>
      <c r="AT35" s="599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</row>
    <row r="36" spans="2:66" ht="9.75" customHeight="1">
      <c r="B36" s="422"/>
      <c r="C36" s="574"/>
      <c r="D36" s="574"/>
      <c r="E36" s="574"/>
      <c r="F36" s="574"/>
      <c r="G36" s="281"/>
      <c r="H36" s="281"/>
      <c r="I36" s="281"/>
      <c r="J36" s="281"/>
      <c r="K36" s="281"/>
      <c r="L36" s="281"/>
      <c r="M36" s="281"/>
      <c r="N36" s="281"/>
      <c r="O36" s="281"/>
      <c r="P36" s="282"/>
      <c r="Q36" s="424"/>
      <c r="R36" s="424"/>
      <c r="S36" s="562"/>
      <c r="T36" s="562"/>
      <c r="U36" s="562"/>
      <c r="V36" s="286"/>
      <c r="W36" s="286"/>
      <c r="X36" s="286"/>
      <c r="Y36" s="286"/>
      <c r="Z36" s="562"/>
      <c r="AA36" s="562"/>
      <c r="AB36" s="562"/>
      <c r="AC36" s="562"/>
      <c r="AD36" s="562"/>
      <c r="AE36" s="562"/>
      <c r="AF36" s="411"/>
      <c r="AG36" s="411"/>
      <c r="AH36" s="412"/>
      <c r="AI36" s="274"/>
      <c r="AJ36" s="275"/>
      <c r="AK36" s="275"/>
      <c r="AL36" s="275"/>
      <c r="AM36" s="275"/>
      <c r="AN36" s="275"/>
      <c r="AO36" s="275"/>
      <c r="AP36" s="275"/>
      <c r="AQ36" s="413"/>
      <c r="AS36" s="135"/>
      <c r="AT36" s="135"/>
      <c r="AU36" s="600" t="s">
        <v>84</v>
      </c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</row>
    <row r="37" spans="2:66" ht="9.75" customHeight="1">
      <c r="B37" s="374">
        <v>8</v>
      </c>
      <c r="C37" s="618" t="str">
        <f>IF(【入力】!$C$116="","",【入力】!$C$116)</f>
        <v/>
      </c>
      <c r="D37" s="618"/>
      <c r="E37" s="618"/>
      <c r="F37" s="618"/>
      <c r="G37" s="586">
        <f>【入力】!$E$116</f>
        <v>0</v>
      </c>
      <c r="H37" s="586"/>
      <c r="I37" s="586"/>
      <c r="J37" s="586"/>
      <c r="K37" s="586"/>
      <c r="L37" s="586"/>
      <c r="M37" s="586"/>
      <c r="N37" s="586"/>
      <c r="O37" s="586"/>
      <c r="P37" s="587"/>
      <c r="Q37" s="372">
        <f>【入力】!$M$116</f>
        <v>0</v>
      </c>
      <c r="R37" s="372"/>
      <c r="S37" s="584" t="str">
        <f>IF(【入力】!$N$116=0,"",【入力】!$N$116)</f>
        <v/>
      </c>
      <c r="T37" s="584"/>
      <c r="U37" s="584"/>
      <c r="V37" s="582">
        <f>【入力】!$Q$116</f>
        <v>0</v>
      </c>
      <c r="W37" s="582"/>
      <c r="X37" s="582"/>
      <c r="Y37" s="582"/>
      <c r="Z37" s="584" t="str">
        <f>IF(【入力】!$T$116=0,"",【入力】!$T$116)</f>
        <v/>
      </c>
      <c r="AA37" s="584"/>
      <c r="AB37" s="584"/>
      <c r="AC37" s="584"/>
      <c r="AD37" s="584"/>
      <c r="AE37" s="584"/>
      <c r="AF37" s="407">
        <f>【入力】!$W$116</f>
        <v>0</v>
      </c>
      <c r="AG37" s="407"/>
      <c r="AH37" s="345" t="s">
        <v>30</v>
      </c>
      <c r="AI37" s="414" t="str">
        <f>【入力】!$Y$116</f>
        <v/>
      </c>
      <c r="AJ37" s="415"/>
      <c r="AK37" s="415"/>
      <c r="AL37" s="415"/>
      <c r="AM37" s="415"/>
      <c r="AN37" s="415"/>
      <c r="AO37" s="415"/>
      <c r="AP37" s="415"/>
      <c r="AQ37" s="416"/>
      <c r="AS37" s="135"/>
      <c r="AT37" s="135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</row>
    <row r="38" spans="2:66" ht="9.75" customHeight="1">
      <c r="B38" s="375"/>
      <c r="C38" s="619"/>
      <c r="D38" s="619"/>
      <c r="E38" s="619"/>
      <c r="F38" s="619"/>
      <c r="G38" s="588"/>
      <c r="H38" s="588"/>
      <c r="I38" s="588"/>
      <c r="J38" s="588"/>
      <c r="K38" s="588"/>
      <c r="L38" s="588"/>
      <c r="M38" s="588"/>
      <c r="N38" s="588"/>
      <c r="O38" s="588"/>
      <c r="P38" s="589"/>
      <c r="Q38" s="373"/>
      <c r="R38" s="373"/>
      <c r="S38" s="585"/>
      <c r="T38" s="585"/>
      <c r="U38" s="585"/>
      <c r="V38" s="583"/>
      <c r="W38" s="583"/>
      <c r="X38" s="583"/>
      <c r="Y38" s="583"/>
      <c r="Z38" s="585"/>
      <c r="AA38" s="585"/>
      <c r="AB38" s="585"/>
      <c r="AC38" s="585"/>
      <c r="AD38" s="585"/>
      <c r="AE38" s="585"/>
      <c r="AF38" s="408"/>
      <c r="AG38" s="408"/>
      <c r="AH38" s="347"/>
      <c r="AI38" s="417"/>
      <c r="AJ38" s="418"/>
      <c r="AK38" s="418"/>
      <c r="AL38" s="418"/>
      <c r="AM38" s="418"/>
      <c r="AN38" s="418"/>
      <c r="AO38" s="418"/>
      <c r="AP38" s="418"/>
      <c r="AQ38" s="419"/>
      <c r="AS38" s="598" t="s">
        <v>100</v>
      </c>
      <c r="AT38" s="599"/>
      <c r="AU38" s="600" t="s">
        <v>110</v>
      </c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</row>
    <row r="39" spans="2:66" ht="6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S39" s="599"/>
      <c r="AT39" s="599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</row>
    <row r="40" spans="2:66" ht="9" customHeight="1">
      <c r="B40" s="384" t="s">
        <v>87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385" t="s">
        <v>35</v>
      </c>
      <c r="N40" s="385"/>
      <c r="O40" s="385"/>
      <c r="P40" s="385"/>
      <c r="Q40" s="385"/>
      <c r="R40" s="385"/>
      <c r="S40" s="385"/>
      <c r="T40" s="385"/>
      <c r="U40" s="385"/>
      <c r="V40" s="385" t="s">
        <v>88</v>
      </c>
      <c r="W40" s="385"/>
      <c r="X40" s="385"/>
      <c r="Y40" s="385"/>
      <c r="Z40" s="385"/>
      <c r="AA40" s="385"/>
      <c r="AB40" s="385"/>
      <c r="AC40" s="385"/>
      <c r="AD40" s="385"/>
      <c r="AE40" s="385"/>
      <c r="AF40" s="387" t="s">
        <v>36</v>
      </c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8"/>
      <c r="AS40" s="598" t="s">
        <v>111</v>
      </c>
      <c r="AT40" s="599"/>
      <c r="AU40" s="600" t="s">
        <v>127</v>
      </c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</row>
    <row r="41" spans="2:66" ht="9" customHeight="1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90"/>
      <c r="AS41" s="599"/>
      <c r="AT41" s="599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</row>
    <row r="42" spans="2:66" ht="9.75" customHeight="1">
      <c r="B42" s="368" t="s">
        <v>78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70">
        <f ca="1">【入力】!$L$121</f>
        <v>0</v>
      </c>
      <c r="N42" s="370"/>
      <c r="O42" s="370"/>
      <c r="P42" s="370"/>
      <c r="Q42" s="370"/>
      <c r="R42" s="370"/>
      <c r="S42" s="370"/>
      <c r="T42" s="370"/>
      <c r="U42" s="370"/>
      <c r="V42" s="370">
        <f ca="1">【入力】!$R$121</f>
        <v>0</v>
      </c>
      <c r="W42" s="370"/>
      <c r="X42" s="370"/>
      <c r="Y42" s="370"/>
      <c r="Z42" s="370"/>
      <c r="AA42" s="370"/>
      <c r="AB42" s="370"/>
      <c r="AC42" s="370"/>
      <c r="AD42" s="370"/>
      <c r="AE42" s="370"/>
      <c r="AF42" s="277">
        <f ca="1">【入力】!$W$121</f>
        <v>0</v>
      </c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8"/>
      <c r="AS42" s="599"/>
      <c r="AT42" s="599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</row>
    <row r="43" spans="2:66" ht="9" customHeight="1">
      <c r="B43" s="290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80"/>
      <c r="AS43" s="601"/>
      <c r="AT43" s="602"/>
      <c r="AU43" s="600" t="s">
        <v>106</v>
      </c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</row>
    <row r="44" spans="2:66" ht="9" customHeight="1">
      <c r="B44" s="290" t="s">
        <v>79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355">
        <f>【入力】!$L$124</f>
        <v>0</v>
      </c>
      <c r="N44" s="355"/>
      <c r="O44" s="355"/>
      <c r="P44" s="355"/>
      <c r="Q44" s="355"/>
      <c r="R44" s="355"/>
      <c r="S44" s="355"/>
      <c r="T44" s="355"/>
      <c r="U44" s="355"/>
      <c r="V44" s="355">
        <f>【入力】!$R$124</f>
        <v>0</v>
      </c>
      <c r="W44" s="355"/>
      <c r="X44" s="355"/>
      <c r="Y44" s="355"/>
      <c r="Z44" s="355"/>
      <c r="AA44" s="355"/>
      <c r="AB44" s="355"/>
      <c r="AC44" s="355"/>
      <c r="AD44" s="355"/>
      <c r="AE44" s="355"/>
      <c r="AF44" s="279">
        <f>【入力】!$W$124</f>
        <v>0</v>
      </c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80"/>
      <c r="AS44" s="602"/>
      <c r="AT44" s="602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</row>
    <row r="45" spans="2:66" ht="9" customHeight="1">
      <c r="B45" s="29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80"/>
      <c r="AS45" s="598" t="s">
        <v>107</v>
      </c>
      <c r="AT45" s="599"/>
      <c r="AU45" s="600" t="s">
        <v>137</v>
      </c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  <c r="BF45" s="600"/>
      <c r="BG45" s="600"/>
      <c r="BH45" s="600"/>
      <c r="BI45" s="600"/>
      <c r="BJ45" s="600"/>
      <c r="BK45" s="600"/>
      <c r="BL45" s="600"/>
      <c r="BM45" s="600"/>
      <c r="BN45" s="600"/>
    </row>
    <row r="46" spans="2:66" ht="9" customHeight="1">
      <c r="B46" s="356" t="str">
        <f>【入力】!$C$127</f>
        <v>不課税対象</v>
      </c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60">
        <f ca="1">【入力】!$L$127</f>
        <v>0</v>
      </c>
      <c r="N46" s="360"/>
      <c r="O46" s="360"/>
      <c r="P46" s="360"/>
      <c r="Q46" s="360"/>
      <c r="R46" s="360"/>
      <c r="S46" s="360"/>
      <c r="T46" s="360"/>
      <c r="U46" s="360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4">
        <f ca="1">【入力】!$W$127</f>
        <v>0</v>
      </c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5"/>
      <c r="AS46" s="599"/>
      <c r="AT46" s="599"/>
      <c r="AU46" s="600"/>
      <c r="AV46" s="600"/>
      <c r="AW46" s="600"/>
      <c r="AX46" s="600"/>
      <c r="AY46" s="600"/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/>
      <c r="BL46" s="600"/>
      <c r="BM46" s="600"/>
      <c r="BN46" s="600"/>
    </row>
    <row r="47" spans="2:66" ht="9" customHeight="1">
      <c r="B47" s="358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61"/>
      <c r="N47" s="361"/>
      <c r="O47" s="361"/>
      <c r="P47" s="361"/>
      <c r="Q47" s="361"/>
      <c r="R47" s="361"/>
      <c r="S47" s="361"/>
      <c r="T47" s="361"/>
      <c r="U47" s="361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7"/>
      <c r="AS47" s="601" t="s">
        <v>108</v>
      </c>
      <c r="AT47" s="602"/>
      <c r="AU47" s="609" t="s">
        <v>85</v>
      </c>
      <c r="AV47" s="609"/>
      <c r="AW47" s="609"/>
      <c r="AX47" s="609"/>
      <c r="AY47" s="609"/>
      <c r="AZ47" s="609"/>
      <c r="BA47" s="609"/>
      <c r="BB47" s="609"/>
      <c r="BC47" s="609"/>
      <c r="BD47" s="609"/>
      <c r="BE47" s="609"/>
      <c r="BF47" s="609"/>
      <c r="BG47" s="609"/>
      <c r="BH47" s="609"/>
      <c r="BI47" s="609"/>
      <c r="BJ47" s="609"/>
      <c r="BK47" s="609"/>
      <c r="BL47" s="609"/>
      <c r="BM47" s="609"/>
      <c r="BN47" s="609"/>
    </row>
    <row r="48" spans="2:66" ht="9" customHeight="1">
      <c r="AS48" s="602"/>
      <c r="AT48" s="602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609"/>
      <c r="BF48" s="609"/>
      <c r="BG48" s="609"/>
      <c r="BH48" s="609"/>
      <c r="BI48" s="609"/>
      <c r="BJ48" s="609"/>
      <c r="BK48" s="609"/>
      <c r="BL48" s="609"/>
      <c r="BM48" s="609"/>
      <c r="BN48" s="609"/>
    </row>
    <row r="49" spans="2:79" ht="12" customHeight="1">
      <c r="B49" s="384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3"/>
      <c r="Y49" s="6"/>
      <c r="Z49" s="620" t="s">
        <v>8</v>
      </c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2"/>
      <c r="AS49" s="601"/>
      <c r="AT49" s="602"/>
      <c r="AU49" s="600" t="s">
        <v>104</v>
      </c>
      <c r="AV49" s="600"/>
      <c r="AW49" s="600"/>
      <c r="AX49" s="600"/>
      <c r="AY49" s="600"/>
      <c r="AZ49" s="600"/>
      <c r="BA49" s="600"/>
      <c r="BB49" s="600"/>
      <c r="BC49" s="600"/>
      <c r="BD49" s="600"/>
      <c r="BE49" s="600"/>
      <c r="BF49" s="600"/>
      <c r="BG49" s="600"/>
      <c r="BH49" s="600"/>
      <c r="BI49" s="600"/>
      <c r="BJ49" s="600"/>
      <c r="BK49" s="600"/>
      <c r="BL49" s="600"/>
      <c r="BM49" s="600"/>
      <c r="BN49" s="600"/>
    </row>
    <row r="50" spans="2:79" ht="9" customHeight="1">
      <c r="B50" s="330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6"/>
      <c r="Y50" s="6"/>
      <c r="Z50" s="623"/>
      <c r="AA50" s="624"/>
      <c r="AB50" s="624"/>
      <c r="AC50" s="624"/>
      <c r="AD50" s="624"/>
      <c r="AE50" s="624"/>
      <c r="AF50" s="624"/>
      <c r="AG50" s="624"/>
      <c r="AH50" s="624"/>
      <c r="AI50" s="624"/>
      <c r="AJ50" s="624"/>
      <c r="AK50" s="624"/>
      <c r="AL50" s="624"/>
      <c r="AM50" s="624"/>
      <c r="AN50" s="624"/>
      <c r="AO50" s="624"/>
      <c r="AP50" s="624"/>
      <c r="AQ50" s="625"/>
      <c r="AS50" s="602"/>
      <c r="AT50" s="602"/>
      <c r="AU50" s="600"/>
      <c r="AV50" s="600"/>
      <c r="AW50" s="600"/>
      <c r="AX50" s="600"/>
      <c r="AY50" s="600"/>
      <c r="AZ50" s="600"/>
      <c r="BA50" s="600"/>
      <c r="BB50" s="600"/>
      <c r="BC50" s="600"/>
      <c r="BD50" s="600"/>
      <c r="BE50" s="600"/>
      <c r="BF50" s="600"/>
      <c r="BG50" s="600"/>
      <c r="BH50" s="600"/>
      <c r="BI50" s="600"/>
      <c r="BJ50" s="600"/>
      <c r="BK50" s="600"/>
      <c r="BL50" s="600"/>
      <c r="BM50" s="600"/>
      <c r="BN50" s="600"/>
    </row>
    <row r="51" spans="2:79" ht="10.5" customHeight="1">
      <c r="B51" s="330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6"/>
      <c r="Y51" s="7"/>
      <c r="Z51" s="62"/>
      <c r="AA51" s="7"/>
      <c r="AB51" s="6"/>
      <c r="AC51" s="7"/>
      <c r="AD51" s="6"/>
      <c r="AF51" s="6"/>
      <c r="AG51" s="6"/>
      <c r="AH51" s="7" t="s">
        <v>75</v>
      </c>
      <c r="AI51" s="6"/>
      <c r="AJ51" s="6"/>
      <c r="AL51" s="7"/>
      <c r="AM51" s="7" t="s">
        <v>74</v>
      </c>
      <c r="AN51" s="7"/>
      <c r="AO51" s="7"/>
      <c r="AP51" s="7"/>
      <c r="AQ51" s="63" t="s">
        <v>37</v>
      </c>
      <c r="AS51" s="601" t="s">
        <v>138</v>
      </c>
      <c r="AT51" s="602"/>
      <c r="AU51" s="600" t="s">
        <v>112</v>
      </c>
      <c r="AV51" s="600"/>
      <c r="AW51" s="600"/>
      <c r="AX51" s="600"/>
      <c r="AY51" s="600"/>
      <c r="AZ51" s="600"/>
      <c r="BA51" s="600"/>
      <c r="BB51" s="600"/>
      <c r="BC51" s="600"/>
      <c r="BD51" s="600"/>
      <c r="BE51" s="600"/>
      <c r="BF51" s="600"/>
      <c r="BG51" s="600"/>
      <c r="BH51" s="600"/>
      <c r="BI51" s="600"/>
      <c r="BJ51" s="600"/>
      <c r="BK51" s="600"/>
      <c r="BL51" s="600"/>
      <c r="BM51" s="600"/>
      <c r="BN51" s="600"/>
    </row>
    <row r="52" spans="2:79" ht="9" customHeight="1">
      <c r="B52" s="330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6"/>
      <c r="Y52" s="56"/>
      <c r="Z52" s="542">
        <f ca="1">【入力】!$W$133</f>
        <v>0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4"/>
      <c r="AS52" s="602"/>
      <c r="AT52" s="602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</row>
    <row r="53" spans="2:79" ht="9" customHeight="1">
      <c r="B53" s="330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6"/>
      <c r="Y53" s="56"/>
      <c r="Z53" s="542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4"/>
    </row>
    <row r="54" spans="2:79" ht="18" customHeight="1">
      <c r="B54" s="331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56"/>
      <c r="Z54" s="545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7"/>
    </row>
    <row r="55" spans="2:79" ht="2.25" customHeight="1"/>
    <row r="56" spans="2:79" ht="6" customHeight="1">
      <c r="B56" s="581" t="s">
        <v>167</v>
      </c>
      <c r="C56" s="581"/>
      <c r="D56" s="581"/>
      <c r="E56" s="581"/>
      <c r="F56" s="581"/>
      <c r="G56" s="581"/>
      <c r="H56" s="581"/>
      <c r="I56" s="581"/>
      <c r="J56" s="262" t="s">
        <v>0</v>
      </c>
      <c r="K56" s="262"/>
      <c r="L56" s="262"/>
      <c r="M56" s="262"/>
      <c r="N56" s="262"/>
      <c r="O56" s="262"/>
      <c r="P56" s="262"/>
      <c r="Q56" s="262"/>
      <c r="Z56" s="539" t="s">
        <v>82</v>
      </c>
      <c r="AA56" s="539"/>
      <c r="AB56" s="539"/>
      <c r="AC56" s="539"/>
      <c r="AD56" s="539"/>
      <c r="AE56" s="263" t="str">
        <f>【入力】!$W$37</f>
        <v>1</v>
      </c>
      <c r="AF56" s="263"/>
      <c r="AG56" s="263"/>
      <c r="AH56" s="263"/>
      <c r="AI56" s="263"/>
      <c r="AJ56" s="263"/>
      <c r="AK56" s="263"/>
      <c r="AL56" s="265" t="s">
        <v>185</v>
      </c>
      <c r="AM56" s="265"/>
      <c r="AN56" s="265"/>
      <c r="AO56" s="265"/>
      <c r="AP56" s="265"/>
      <c r="AQ56" s="265"/>
      <c r="AS56" s="135"/>
      <c r="AT56" s="135"/>
      <c r="AU56" s="135"/>
      <c r="AV56" s="135"/>
      <c r="AW56" s="135"/>
      <c r="AX56" s="135"/>
      <c r="AY56" s="135"/>
      <c r="AZ56" s="135"/>
      <c r="BA56" s="539" t="s">
        <v>76</v>
      </c>
      <c r="BB56" s="539"/>
      <c r="BC56" s="539"/>
      <c r="BD56" s="539"/>
      <c r="BE56" s="236" t="str">
        <f>MID(【入力】!$K$40,1,4)</f>
        <v/>
      </c>
      <c r="BF56" s="236"/>
      <c r="BG56" s="236"/>
      <c r="BH56" s="297" t="s">
        <v>5</v>
      </c>
      <c r="BI56" s="236" t="str">
        <f>MID(【入力】!$K$40,5,2)</f>
        <v/>
      </c>
      <c r="BJ56" s="236"/>
      <c r="BK56" s="297" t="s">
        <v>6</v>
      </c>
      <c r="BL56" s="236" t="str">
        <f>MID(【入力】!$K$40,7,2)</f>
        <v/>
      </c>
      <c r="BM56" s="236"/>
      <c r="BN56" s="297" t="s">
        <v>7</v>
      </c>
    </row>
    <row r="57" spans="2:79" ht="10.5" customHeight="1">
      <c r="B57" s="581"/>
      <c r="C57" s="581"/>
      <c r="D57" s="581"/>
      <c r="E57" s="581"/>
      <c r="F57" s="581"/>
      <c r="G57" s="581"/>
      <c r="H57" s="581"/>
      <c r="I57" s="581"/>
      <c r="J57" s="262"/>
      <c r="K57" s="262"/>
      <c r="L57" s="262"/>
      <c r="M57" s="262"/>
      <c r="N57" s="262"/>
      <c r="O57" s="262"/>
      <c r="P57" s="262"/>
      <c r="Q57" s="262"/>
      <c r="S57" s="270" t="s">
        <v>31</v>
      </c>
      <c r="T57" s="270"/>
      <c r="U57" s="270"/>
      <c r="V57" s="270"/>
      <c r="W57" s="270"/>
      <c r="X57" s="270"/>
      <c r="Y57" s="270"/>
      <c r="Z57" s="540"/>
      <c r="AA57" s="540"/>
      <c r="AB57" s="540"/>
      <c r="AC57" s="540"/>
      <c r="AD57" s="540"/>
      <c r="AE57" s="264"/>
      <c r="AF57" s="264"/>
      <c r="AG57" s="264"/>
      <c r="AH57" s="264"/>
      <c r="AI57" s="264"/>
      <c r="AJ57" s="264"/>
      <c r="AK57" s="264"/>
      <c r="AL57" s="265"/>
      <c r="AM57" s="265"/>
      <c r="AN57" s="265"/>
      <c r="AO57" s="265"/>
      <c r="AP57" s="265"/>
      <c r="AQ57" s="265"/>
      <c r="AS57" s="135"/>
      <c r="AT57" s="135"/>
      <c r="AU57" s="135"/>
      <c r="AV57" s="135"/>
      <c r="AW57" s="135"/>
      <c r="AX57" s="135"/>
      <c r="AY57" s="135"/>
      <c r="AZ57" s="135"/>
      <c r="BA57" s="540"/>
      <c r="BB57" s="540"/>
      <c r="BC57" s="540"/>
      <c r="BD57" s="540"/>
      <c r="BE57" s="541"/>
      <c r="BF57" s="541"/>
      <c r="BG57" s="541"/>
      <c r="BH57" s="298"/>
      <c r="BI57" s="541"/>
      <c r="BJ57" s="541"/>
      <c r="BK57" s="298"/>
      <c r="BL57" s="541"/>
      <c r="BM57" s="541"/>
      <c r="BN57" s="298"/>
    </row>
    <row r="58" spans="2:79" ht="10.5" customHeight="1">
      <c r="B58" s="581"/>
      <c r="C58" s="581"/>
      <c r="D58" s="581"/>
      <c r="E58" s="581"/>
      <c r="F58" s="581"/>
      <c r="G58" s="581"/>
      <c r="H58" s="581"/>
      <c r="I58" s="581"/>
      <c r="J58" s="262"/>
      <c r="K58" s="262"/>
      <c r="L58" s="262"/>
      <c r="M58" s="262"/>
      <c r="N58" s="262"/>
      <c r="O58" s="262"/>
      <c r="P58" s="262"/>
      <c r="Q58" s="262"/>
      <c r="S58" s="270"/>
      <c r="T58" s="270"/>
      <c r="U58" s="270"/>
      <c r="V58" s="270"/>
      <c r="W58" s="270"/>
      <c r="X58" s="270"/>
      <c r="Y58" s="270"/>
      <c r="AS58" s="652" t="s">
        <v>183</v>
      </c>
      <c r="AT58" s="652"/>
      <c r="AU58" s="652"/>
      <c r="AV58" s="652"/>
      <c r="AW58" s="652"/>
      <c r="AX58" s="652"/>
      <c r="AY58" s="652"/>
      <c r="AZ58" s="652"/>
    </row>
    <row r="59" spans="2:79" ht="10.5" customHeight="1">
      <c r="B59" s="516" t="s">
        <v>184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S59" s="517" t="s">
        <v>24</v>
      </c>
      <c r="T59" s="518"/>
      <c r="U59" s="518"/>
      <c r="V59" s="518"/>
      <c r="W59" s="518"/>
      <c r="X59" s="518"/>
      <c r="Y59" s="519"/>
      <c r="Z59" s="520" t="str">
        <f>MID(【入力】!$K$5,1,1)</f>
        <v/>
      </c>
      <c r="AA59" s="520"/>
      <c r="AB59" s="522" t="str">
        <f>MID(【入力】!$K$5,2,1)</f>
        <v/>
      </c>
      <c r="AC59" s="522"/>
      <c r="AD59" s="522" t="str">
        <f>MID(【入力】!$K$5,3,1)</f>
        <v/>
      </c>
      <c r="AE59" s="522"/>
      <c r="AF59" s="522" t="str">
        <f>MID(【入力】!$K$5,4,1)</f>
        <v/>
      </c>
      <c r="AG59" s="522"/>
      <c r="AH59" s="522" t="str">
        <f>MID(【入力】!$K$5,5,1)</f>
        <v/>
      </c>
      <c r="AI59" s="522"/>
      <c r="AJ59" s="520" t="str">
        <f>MID(【入力】!$K$5,6,1)</f>
        <v/>
      </c>
      <c r="AK59" s="520"/>
      <c r="AL59" s="501" t="s">
        <v>188</v>
      </c>
      <c r="AM59" s="502"/>
      <c r="AN59" s="502"/>
      <c r="AO59" s="502"/>
      <c r="AP59" s="502"/>
      <c r="AQ59" s="503"/>
      <c r="AS59" s="507" t="s">
        <v>38</v>
      </c>
      <c r="AT59" s="508"/>
      <c r="AU59" s="508"/>
      <c r="AV59" s="508"/>
      <c r="AW59" s="508"/>
      <c r="AX59" s="508"/>
      <c r="AY59" s="508"/>
      <c r="AZ59" s="508"/>
      <c r="BA59" s="508"/>
      <c r="BB59" s="509"/>
      <c r="BC59" s="306" t="str">
        <f>MID(【入力】!$K$58,1,1)</f>
        <v/>
      </c>
      <c r="BD59" s="306" t="str">
        <f>MID(【入力】!$K$58,2,1)</f>
        <v/>
      </c>
      <c r="BE59" s="306" t="str">
        <f>MID(【入力】!$K$58,3,1)</f>
        <v/>
      </c>
      <c r="BF59" s="306" t="str">
        <f>MID(【入力】!$K$58,4,1)</f>
        <v/>
      </c>
      <c r="BG59" s="306" t="str">
        <f>MID(【入力】!$K$58,5,1)</f>
        <v/>
      </c>
      <c r="BH59" s="309"/>
      <c r="BI59" s="309"/>
      <c r="BJ59" s="309"/>
      <c r="BK59" s="309"/>
      <c r="BL59" s="309"/>
      <c r="BM59" s="309"/>
      <c r="BN59" s="310"/>
    </row>
    <row r="60" spans="2:79" ht="10.5" customHeight="1"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S60" s="315"/>
      <c r="T60" s="316"/>
      <c r="U60" s="316"/>
      <c r="V60" s="316"/>
      <c r="W60" s="316"/>
      <c r="X60" s="316"/>
      <c r="Y60" s="317"/>
      <c r="Z60" s="521"/>
      <c r="AA60" s="521"/>
      <c r="AB60" s="523"/>
      <c r="AC60" s="523"/>
      <c r="AD60" s="523"/>
      <c r="AE60" s="523"/>
      <c r="AF60" s="523"/>
      <c r="AG60" s="523"/>
      <c r="AH60" s="523"/>
      <c r="AI60" s="523"/>
      <c r="AJ60" s="521"/>
      <c r="AK60" s="521"/>
      <c r="AL60" s="504"/>
      <c r="AM60" s="505"/>
      <c r="AN60" s="505"/>
      <c r="AO60" s="505"/>
      <c r="AP60" s="505"/>
      <c r="AQ60" s="506"/>
      <c r="AS60" s="510"/>
      <c r="AT60" s="511"/>
      <c r="AU60" s="511"/>
      <c r="AV60" s="511"/>
      <c r="AW60" s="511"/>
      <c r="AX60" s="511"/>
      <c r="AY60" s="511"/>
      <c r="AZ60" s="511"/>
      <c r="BA60" s="511"/>
      <c r="BB60" s="512"/>
      <c r="BC60" s="307"/>
      <c r="BD60" s="307"/>
      <c r="BE60" s="307"/>
      <c r="BF60" s="307"/>
      <c r="BG60" s="307"/>
      <c r="BH60" s="311"/>
      <c r="BI60" s="311"/>
      <c r="BJ60" s="311"/>
      <c r="BK60" s="311"/>
      <c r="BL60" s="311"/>
      <c r="BM60" s="311"/>
      <c r="BN60" s="312"/>
      <c r="BR60" s="325" t="str">
        <f>MID(【入力】!$K$9,1,3)</f>
        <v/>
      </c>
      <c r="BS60" s="325"/>
      <c r="BT60" s="325"/>
      <c r="BU60" s="325"/>
      <c r="BV60" s="325" t="s">
        <v>3</v>
      </c>
      <c r="BW60" s="325"/>
      <c r="BX60" s="325" t="str">
        <f>MID(【入力】!$K$9,4,4)</f>
        <v/>
      </c>
      <c r="BY60" s="325"/>
      <c r="BZ60" s="325"/>
      <c r="CA60" s="325"/>
    </row>
    <row r="61" spans="2:79" ht="9.75" customHeight="1">
      <c r="B61" s="524" t="s">
        <v>4</v>
      </c>
      <c r="C61" s="525"/>
      <c r="D61" s="525"/>
      <c r="E61" s="525"/>
      <c r="F61" s="525"/>
      <c r="G61" s="530" t="str">
        <f>MID(【入力】!$K$43,1,1)</f>
        <v/>
      </c>
      <c r="H61" s="533" t="str">
        <f>MID(【入力】!$K$43,2,1)</f>
        <v/>
      </c>
      <c r="I61" s="533" t="str">
        <f>MID(【入力】!$K$43,3,1)</f>
        <v/>
      </c>
      <c r="J61" s="533" t="str">
        <f>MID(【入力】!$K$43,4,1)</f>
        <v/>
      </c>
      <c r="K61" s="536" t="s">
        <v>5</v>
      </c>
      <c r="L61" s="533" t="str">
        <f>MID(【入力】!$K$43,5,1)</f>
        <v/>
      </c>
      <c r="M61" s="533" t="str">
        <f>MID(【入力】!$K$43,6,1)</f>
        <v/>
      </c>
      <c r="N61" s="536" t="s">
        <v>6</v>
      </c>
      <c r="O61" s="533" t="str">
        <f>MID(【入力】!$K$43,7,1)</f>
        <v/>
      </c>
      <c r="P61" s="533" t="str">
        <f>MID(【入力】!$K$43,8,1)</f>
        <v/>
      </c>
      <c r="Q61" s="486" t="s">
        <v>7</v>
      </c>
      <c r="R61" s="10"/>
      <c r="S61" s="490" t="s">
        <v>9</v>
      </c>
      <c r="T61" s="491"/>
      <c r="U61" s="491"/>
      <c r="V61" s="491"/>
      <c r="W61" s="491"/>
      <c r="X61" s="491"/>
      <c r="Y61" s="492"/>
      <c r="Z61" s="36"/>
      <c r="AA61" s="616" t="str">
        <f>IF(【入力】!$K$9="","",$BR$7)</f>
        <v/>
      </c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46"/>
      <c r="AM61" s="46"/>
      <c r="AN61" s="46"/>
      <c r="AO61" s="46"/>
      <c r="AP61" s="46"/>
      <c r="AQ61" s="47"/>
      <c r="AS61" s="513"/>
      <c r="AT61" s="514"/>
      <c r="AU61" s="514"/>
      <c r="AV61" s="514"/>
      <c r="AW61" s="514"/>
      <c r="AX61" s="514"/>
      <c r="AY61" s="514"/>
      <c r="AZ61" s="514"/>
      <c r="BA61" s="514"/>
      <c r="BB61" s="515"/>
      <c r="BC61" s="308"/>
      <c r="BD61" s="308"/>
      <c r="BE61" s="308"/>
      <c r="BF61" s="308"/>
      <c r="BG61" s="308"/>
      <c r="BH61" s="313"/>
      <c r="BI61" s="313"/>
      <c r="BJ61" s="313"/>
      <c r="BK61" s="313"/>
      <c r="BL61" s="313"/>
      <c r="BM61" s="313"/>
      <c r="BN61" s="314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</row>
    <row r="62" spans="2:79" ht="9.75" customHeight="1">
      <c r="B62" s="526"/>
      <c r="C62" s="527"/>
      <c r="D62" s="527"/>
      <c r="E62" s="527"/>
      <c r="F62" s="527"/>
      <c r="G62" s="531"/>
      <c r="H62" s="534"/>
      <c r="I62" s="534"/>
      <c r="J62" s="534"/>
      <c r="K62" s="537"/>
      <c r="L62" s="534"/>
      <c r="M62" s="534"/>
      <c r="N62" s="537"/>
      <c r="O62" s="534"/>
      <c r="P62" s="534"/>
      <c r="Q62" s="614"/>
      <c r="R62" s="10"/>
      <c r="S62" s="490"/>
      <c r="T62" s="491"/>
      <c r="U62" s="491"/>
      <c r="V62" s="491"/>
      <c r="W62" s="491"/>
      <c r="X62" s="491"/>
      <c r="Y62" s="492"/>
      <c r="Z62" s="3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46"/>
      <c r="AM62" s="46"/>
      <c r="AN62" s="46"/>
      <c r="AO62" s="46"/>
      <c r="AP62" s="46"/>
      <c r="AQ62" s="47"/>
      <c r="AS62" s="315" t="s">
        <v>14</v>
      </c>
      <c r="AT62" s="316"/>
      <c r="AU62" s="316"/>
      <c r="AV62" s="316"/>
      <c r="AW62" s="316"/>
      <c r="AX62" s="316"/>
      <c r="AY62" s="316"/>
      <c r="AZ62" s="316"/>
      <c r="BA62" s="316"/>
      <c r="BB62" s="317"/>
      <c r="BC62" s="321" t="str">
        <f>IF(【入力】!$K$58="","",【入力】!$K$61)</f>
        <v/>
      </c>
      <c r="BD62" s="321"/>
      <c r="BE62" s="321"/>
      <c r="BF62" s="321"/>
      <c r="BG62" s="321"/>
      <c r="BH62" s="321"/>
      <c r="BI62" s="321"/>
      <c r="BJ62" s="321"/>
      <c r="BK62" s="321"/>
      <c r="BL62" s="267" t="s">
        <v>37</v>
      </c>
      <c r="BM62" s="267"/>
      <c r="BN62" s="323"/>
    </row>
    <row r="63" spans="2:79" ht="9.75" customHeight="1">
      <c r="B63" s="528"/>
      <c r="C63" s="529"/>
      <c r="D63" s="529"/>
      <c r="E63" s="529"/>
      <c r="F63" s="529"/>
      <c r="G63" s="532"/>
      <c r="H63" s="535"/>
      <c r="I63" s="535"/>
      <c r="J63" s="535"/>
      <c r="K63" s="538"/>
      <c r="L63" s="535"/>
      <c r="M63" s="535"/>
      <c r="N63" s="538"/>
      <c r="O63" s="535"/>
      <c r="P63" s="535"/>
      <c r="Q63" s="615"/>
      <c r="R63" s="10"/>
      <c r="S63" s="490" t="s">
        <v>10</v>
      </c>
      <c r="T63" s="491"/>
      <c r="U63" s="491"/>
      <c r="V63" s="491"/>
      <c r="W63" s="491"/>
      <c r="X63" s="491"/>
      <c r="Y63" s="492"/>
      <c r="AA63" s="595">
        <f>【入力】!$K$12</f>
        <v>0</v>
      </c>
      <c r="AB63" s="595"/>
      <c r="AC63" s="595"/>
      <c r="AD63" s="595"/>
      <c r="AE63" s="595"/>
      <c r="AF63" s="595"/>
      <c r="AG63" s="595"/>
      <c r="AH63" s="595"/>
      <c r="AI63" s="595"/>
      <c r="AJ63" s="595"/>
      <c r="AK63" s="595"/>
      <c r="AL63" s="595"/>
      <c r="AM63" s="595"/>
      <c r="AN63" s="595"/>
      <c r="AO63" s="595"/>
      <c r="AP63" s="595"/>
      <c r="AQ63" s="596"/>
      <c r="AS63" s="318"/>
      <c r="AT63" s="319"/>
      <c r="AU63" s="319"/>
      <c r="AV63" s="319"/>
      <c r="AW63" s="319"/>
      <c r="AX63" s="319"/>
      <c r="AY63" s="319"/>
      <c r="AZ63" s="319"/>
      <c r="BA63" s="319"/>
      <c r="BB63" s="320"/>
      <c r="BC63" s="322"/>
      <c r="BD63" s="322"/>
      <c r="BE63" s="322"/>
      <c r="BF63" s="322"/>
      <c r="BG63" s="322"/>
      <c r="BH63" s="322"/>
      <c r="BI63" s="322"/>
      <c r="BJ63" s="322"/>
      <c r="BK63" s="322"/>
      <c r="BL63" s="269"/>
      <c r="BM63" s="269"/>
      <c r="BN63" s="301"/>
    </row>
    <row r="64" spans="2:79" ht="9.75" customHeight="1">
      <c r="S64" s="490"/>
      <c r="T64" s="491"/>
      <c r="U64" s="491"/>
      <c r="V64" s="491"/>
      <c r="W64" s="491"/>
      <c r="X64" s="491"/>
      <c r="Y64" s="492"/>
      <c r="Z64" s="9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595"/>
      <c r="AM64" s="595"/>
      <c r="AN64" s="595"/>
      <c r="AO64" s="595"/>
      <c r="AP64" s="595"/>
      <c r="AQ64" s="596"/>
      <c r="AS64" s="318"/>
      <c r="AT64" s="319"/>
      <c r="AU64" s="319"/>
      <c r="AV64" s="319"/>
      <c r="AW64" s="319"/>
      <c r="AX64" s="319"/>
      <c r="AY64" s="319"/>
      <c r="AZ64" s="319"/>
      <c r="BA64" s="319"/>
      <c r="BB64" s="320"/>
      <c r="BC64" s="322"/>
      <c r="BD64" s="322"/>
      <c r="BE64" s="322"/>
      <c r="BF64" s="322"/>
      <c r="BG64" s="322"/>
      <c r="BH64" s="322"/>
      <c r="BI64" s="322"/>
      <c r="BJ64" s="322"/>
      <c r="BK64" s="322"/>
      <c r="BL64" s="269"/>
      <c r="BM64" s="269"/>
      <c r="BN64" s="301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</row>
    <row r="65" spans="2:79" ht="9.75" customHeight="1">
      <c r="B65" s="384" t="s">
        <v>2</v>
      </c>
      <c r="C65" s="132"/>
      <c r="D65" s="132"/>
      <c r="E65" s="132"/>
      <c r="F65" s="570"/>
      <c r="G65" s="631" t="str">
        <f>MID(【入力】!$K$46,1,1)</f>
        <v/>
      </c>
      <c r="H65" s="634" t="str">
        <f>MID(【入力】!$K$46,2,1)</f>
        <v/>
      </c>
      <c r="I65" s="634" t="str">
        <f>MID(【入力】!$K$46,3,1)</f>
        <v/>
      </c>
      <c r="J65" s="634" t="str">
        <f>MID(【入力】!$K$46,4,1)</f>
        <v/>
      </c>
      <c r="K65" s="637" t="s">
        <v>3</v>
      </c>
      <c r="L65" s="640" t="str">
        <f>MID(【入力】!$K$46,5,1)</f>
        <v/>
      </c>
      <c r="M65" s="640" t="str">
        <f>MID(【入力】!$K$46,6,1)</f>
        <v/>
      </c>
      <c r="N65" s="643" t="s">
        <v>3</v>
      </c>
      <c r="O65" s="640" t="str">
        <f>MID(【入力】!$K$46,7,1)</f>
        <v/>
      </c>
      <c r="P65" s="640" t="str">
        <f>MID(【入力】!$K$46,8,1)</f>
        <v/>
      </c>
      <c r="Q65" s="646" t="str">
        <f>MID(【入力】!$K$46,9,1)</f>
        <v/>
      </c>
      <c r="S65" s="490" t="s">
        <v>11</v>
      </c>
      <c r="T65" s="491"/>
      <c r="U65" s="491"/>
      <c r="V65" s="491"/>
      <c r="W65" s="491"/>
      <c r="X65" s="491"/>
      <c r="Y65" s="492"/>
      <c r="AA65" s="595">
        <f>【入力】!$K$15</f>
        <v>0</v>
      </c>
      <c r="AB65" s="595"/>
      <c r="AC65" s="595"/>
      <c r="AD65" s="595"/>
      <c r="AE65" s="595"/>
      <c r="AF65" s="595"/>
      <c r="AG65" s="595"/>
      <c r="AH65" s="595"/>
      <c r="AI65" s="595"/>
      <c r="AJ65" s="595"/>
      <c r="AK65" s="595"/>
      <c r="AL65" s="595"/>
      <c r="AM65" s="595"/>
      <c r="AN65" s="595"/>
      <c r="AO65" s="595"/>
      <c r="AP65" s="595"/>
      <c r="AQ65" s="596"/>
      <c r="AS65" s="318" t="s">
        <v>27</v>
      </c>
      <c r="AT65" s="319"/>
      <c r="AU65" s="319"/>
      <c r="AV65" s="319"/>
      <c r="AW65" s="319"/>
      <c r="AX65" s="319"/>
      <c r="AY65" s="319"/>
      <c r="AZ65" s="319"/>
      <c r="BA65" s="319"/>
      <c r="BB65" s="320"/>
      <c r="BC65" s="322" t="str">
        <f>IF(【入力】!$K$58="","",【入力】!$K$64)</f>
        <v/>
      </c>
      <c r="BD65" s="322"/>
      <c r="BE65" s="322"/>
      <c r="BF65" s="322"/>
      <c r="BG65" s="322"/>
      <c r="BH65" s="322"/>
      <c r="BI65" s="322"/>
      <c r="BJ65" s="322"/>
      <c r="BK65" s="322"/>
      <c r="BL65" s="269" t="s">
        <v>37</v>
      </c>
      <c r="BM65" s="269"/>
      <c r="BN65" s="301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</row>
    <row r="66" spans="2:79" ht="9.75" customHeight="1">
      <c r="B66" s="330"/>
      <c r="C66" s="135"/>
      <c r="D66" s="135"/>
      <c r="E66" s="135"/>
      <c r="F66" s="629"/>
      <c r="G66" s="632"/>
      <c r="H66" s="635"/>
      <c r="I66" s="635"/>
      <c r="J66" s="635"/>
      <c r="K66" s="638"/>
      <c r="L66" s="641"/>
      <c r="M66" s="641"/>
      <c r="N66" s="644"/>
      <c r="O66" s="641"/>
      <c r="P66" s="641"/>
      <c r="Q66" s="647"/>
      <c r="S66" s="490"/>
      <c r="T66" s="491"/>
      <c r="U66" s="491"/>
      <c r="V66" s="491"/>
      <c r="W66" s="491"/>
      <c r="X66" s="491"/>
      <c r="Y66" s="492"/>
      <c r="Z66" s="9"/>
      <c r="AA66" s="595"/>
      <c r="AB66" s="595"/>
      <c r="AC66" s="595"/>
      <c r="AD66" s="595"/>
      <c r="AE66" s="595"/>
      <c r="AF66" s="595"/>
      <c r="AG66" s="595"/>
      <c r="AH66" s="595"/>
      <c r="AI66" s="595"/>
      <c r="AJ66" s="595"/>
      <c r="AK66" s="595"/>
      <c r="AL66" s="595"/>
      <c r="AM66" s="595"/>
      <c r="AN66" s="595"/>
      <c r="AO66" s="595"/>
      <c r="AP66" s="595"/>
      <c r="AQ66" s="596"/>
      <c r="AS66" s="318"/>
      <c r="AT66" s="319"/>
      <c r="AU66" s="319"/>
      <c r="AV66" s="319"/>
      <c r="AW66" s="319"/>
      <c r="AX66" s="319"/>
      <c r="AY66" s="319"/>
      <c r="AZ66" s="319"/>
      <c r="BA66" s="319"/>
      <c r="BB66" s="320"/>
      <c r="BC66" s="322"/>
      <c r="BD66" s="322"/>
      <c r="BE66" s="322"/>
      <c r="BF66" s="322"/>
      <c r="BG66" s="322"/>
      <c r="BH66" s="322"/>
      <c r="BI66" s="322"/>
      <c r="BJ66" s="322"/>
      <c r="BK66" s="322"/>
      <c r="BL66" s="269"/>
      <c r="BM66" s="269"/>
      <c r="BN66" s="301"/>
    </row>
    <row r="67" spans="2:79" ht="9.75" customHeight="1">
      <c r="B67" s="331"/>
      <c r="C67" s="299"/>
      <c r="D67" s="299"/>
      <c r="E67" s="299"/>
      <c r="F67" s="630"/>
      <c r="G67" s="633"/>
      <c r="H67" s="636"/>
      <c r="I67" s="636"/>
      <c r="J67" s="636"/>
      <c r="K67" s="639"/>
      <c r="L67" s="642"/>
      <c r="M67" s="642"/>
      <c r="N67" s="645"/>
      <c r="O67" s="642"/>
      <c r="P67" s="642"/>
      <c r="Q67" s="648"/>
      <c r="S67" s="490" t="s">
        <v>26</v>
      </c>
      <c r="T67" s="491"/>
      <c r="U67" s="491"/>
      <c r="V67" s="491"/>
      <c r="W67" s="491"/>
      <c r="X67" s="491"/>
      <c r="Y67" s="492"/>
      <c r="AA67" s="595">
        <f>【入力】!$K$18</f>
        <v>0</v>
      </c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7" t="s">
        <v>89</v>
      </c>
      <c r="AP67" s="597"/>
      <c r="AQ67" s="48"/>
      <c r="AS67" s="318" t="s">
        <v>28</v>
      </c>
      <c r="AT67" s="319"/>
      <c r="AU67" s="319"/>
      <c r="AV67" s="319"/>
      <c r="AW67" s="319"/>
      <c r="AX67" s="319"/>
      <c r="AY67" s="319"/>
      <c r="AZ67" s="319"/>
      <c r="BA67" s="319"/>
      <c r="BB67" s="320"/>
      <c r="BC67" s="322" t="str">
        <f>IF(【入力】!$K$58="","",【入力】!$K$67)</f>
        <v/>
      </c>
      <c r="BD67" s="322"/>
      <c r="BE67" s="322"/>
      <c r="BF67" s="322"/>
      <c r="BG67" s="322"/>
      <c r="BH67" s="322"/>
      <c r="BI67" s="322"/>
      <c r="BJ67" s="322"/>
      <c r="BK67" s="322"/>
      <c r="BL67" s="269" t="s">
        <v>37</v>
      </c>
      <c r="BM67" s="269"/>
      <c r="BN67" s="301"/>
    </row>
    <row r="68" spans="2:79" ht="9.75" customHeight="1">
      <c r="G68" s="5"/>
      <c r="H68" s="5"/>
      <c r="I68" s="5"/>
      <c r="J68" s="5"/>
      <c r="K68" s="57"/>
      <c r="L68" s="58"/>
      <c r="M68" s="58"/>
      <c r="N68" s="59"/>
      <c r="O68" s="58"/>
      <c r="P68" s="58"/>
      <c r="Q68" s="58"/>
      <c r="S68" s="490"/>
      <c r="T68" s="491"/>
      <c r="U68" s="491"/>
      <c r="V68" s="491"/>
      <c r="W68" s="491"/>
      <c r="X68" s="491"/>
      <c r="Y68" s="492"/>
      <c r="Z68" s="9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7"/>
      <c r="AP68" s="597"/>
      <c r="AQ68" s="48"/>
      <c r="AS68" s="318"/>
      <c r="AT68" s="319"/>
      <c r="AU68" s="319"/>
      <c r="AV68" s="319"/>
      <c r="AW68" s="319"/>
      <c r="AX68" s="319"/>
      <c r="AY68" s="319"/>
      <c r="AZ68" s="319"/>
      <c r="BA68" s="319"/>
      <c r="BB68" s="320"/>
      <c r="BC68" s="322"/>
      <c r="BD68" s="322"/>
      <c r="BE68" s="322"/>
      <c r="BF68" s="322"/>
      <c r="BG68" s="322"/>
      <c r="BH68" s="322"/>
      <c r="BI68" s="322"/>
      <c r="BJ68" s="322"/>
      <c r="BK68" s="322"/>
      <c r="BL68" s="269"/>
      <c r="BM68" s="269"/>
      <c r="BN68" s="301"/>
    </row>
    <row r="69" spans="2:79" ht="9.75" customHeight="1">
      <c r="B69" s="384" t="s">
        <v>181</v>
      </c>
      <c r="C69" s="132"/>
      <c r="D69" s="132"/>
      <c r="E69" s="132"/>
      <c r="F69" s="132"/>
      <c r="G69" s="442">
        <f>【入力】!$K$50</f>
        <v>0</v>
      </c>
      <c r="H69" s="443"/>
      <c r="I69" s="443"/>
      <c r="J69" s="443"/>
      <c r="K69" s="443"/>
      <c r="L69" s="443"/>
      <c r="M69" s="443"/>
      <c r="N69" s="443"/>
      <c r="O69" s="443"/>
      <c r="P69" s="443"/>
      <c r="Q69" s="444"/>
      <c r="S69" s="490" t="s">
        <v>12</v>
      </c>
      <c r="T69" s="491"/>
      <c r="U69" s="491"/>
      <c r="V69" s="491"/>
      <c r="W69" s="491"/>
      <c r="X69" s="491"/>
      <c r="Y69" s="492"/>
      <c r="AA69" s="595">
        <f>【入力】!$K$21</f>
        <v>0</v>
      </c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5"/>
      <c r="AQ69" s="49"/>
      <c r="AS69" s="318" t="s">
        <v>29</v>
      </c>
      <c r="AT69" s="319"/>
      <c r="AU69" s="319"/>
      <c r="AV69" s="319"/>
      <c r="AW69" s="319"/>
      <c r="AX69" s="319"/>
      <c r="AY69" s="319"/>
      <c r="AZ69" s="319"/>
      <c r="BA69" s="319"/>
      <c r="BB69" s="320"/>
      <c r="BC69" s="322" t="str">
        <f>IF(【入力】!$K$58="","",【入力】!$K$70)</f>
        <v/>
      </c>
      <c r="BD69" s="322"/>
      <c r="BE69" s="322"/>
      <c r="BF69" s="322"/>
      <c r="BG69" s="322"/>
      <c r="BH69" s="322"/>
      <c r="BI69" s="322"/>
      <c r="BJ69" s="322"/>
      <c r="BK69" s="322"/>
      <c r="BL69" s="269" t="s">
        <v>37</v>
      </c>
      <c r="BM69" s="269"/>
      <c r="BN69" s="301"/>
    </row>
    <row r="70" spans="2:79" ht="9.75" customHeight="1">
      <c r="B70" s="330"/>
      <c r="C70" s="135"/>
      <c r="D70" s="135"/>
      <c r="E70" s="135"/>
      <c r="F70" s="135"/>
      <c r="G70" s="445"/>
      <c r="H70" s="446"/>
      <c r="I70" s="446"/>
      <c r="J70" s="446"/>
      <c r="K70" s="446"/>
      <c r="L70" s="446"/>
      <c r="M70" s="446"/>
      <c r="N70" s="446"/>
      <c r="O70" s="446"/>
      <c r="P70" s="446"/>
      <c r="Q70" s="447"/>
      <c r="S70" s="490"/>
      <c r="T70" s="491"/>
      <c r="U70" s="491"/>
      <c r="V70" s="491"/>
      <c r="W70" s="491"/>
      <c r="X70" s="491"/>
      <c r="Y70" s="492"/>
      <c r="Z70" s="9"/>
      <c r="AA70" s="595"/>
      <c r="AB70" s="595"/>
      <c r="AC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  <c r="AN70" s="595"/>
      <c r="AO70" s="595"/>
      <c r="AP70" s="595"/>
      <c r="AQ70" s="49"/>
      <c r="AS70" s="318"/>
      <c r="AT70" s="319"/>
      <c r="AU70" s="319"/>
      <c r="AV70" s="319"/>
      <c r="AW70" s="319"/>
      <c r="AX70" s="319"/>
      <c r="AY70" s="319"/>
      <c r="AZ70" s="319"/>
      <c r="BA70" s="319"/>
      <c r="BB70" s="320"/>
      <c r="BC70" s="322"/>
      <c r="BD70" s="322"/>
      <c r="BE70" s="322"/>
      <c r="BF70" s="322"/>
      <c r="BG70" s="322"/>
      <c r="BH70" s="322"/>
      <c r="BI70" s="322"/>
      <c r="BJ70" s="322"/>
      <c r="BK70" s="322"/>
      <c r="BL70" s="269"/>
      <c r="BM70" s="269"/>
      <c r="BN70" s="301"/>
    </row>
    <row r="71" spans="2:79" ht="9.75" customHeight="1">
      <c r="B71" s="330"/>
      <c r="C71" s="135"/>
      <c r="D71" s="135"/>
      <c r="E71" s="135"/>
      <c r="F71" s="135"/>
      <c r="G71" s="445"/>
      <c r="H71" s="446"/>
      <c r="I71" s="446"/>
      <c r="J71" s="446"/>
      <c r="K71" s="446"/>
      <c r="L71" s="446"/>
      <c r="M71" s="446"/>
      <c r="N71" s="446"/>
      <c r="O71" s="446"/>
      <c r="P71" s="446"/>
      <c r="Q71" s="447"/>
      <c r="S71" s="490" t="s">
        <v>80</v>
      </c>
      <c r="T71" s="491"/>
      <c r="U71" s="491"/>
      <c r="V71" s="491"/>
      <c r="W71" s="491"/>
      <c r="X71" s="491"/>
      <c r="Y71" s="492"/>
      <c r="AA71" s="595">
        <f>【入力】!$K$24</f>
        <v>0</v>
      </c>
      <c r="AB71" s="595"/>
      <c r="AC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  <c r="AN71" s="595"/>
      <c r="AO71" s="595"/>
      <c r="AP71" s="595"/>
      <c r="AQ71" s="49"/>
      <c r="AS71" s="318" t="s">
        <v>189</v>
      </c>
      <c r="AT71" s="319"/>
      <c r="AU71" s="319"/>
      <c r="AV71" s="319"/>
      <c r="AW71" s="319"/>
      <c r="AX71" s="319"/>
      <c r="AY71" s="319"/>
      <c r="AZ71" s="319"/>
      <c r="BA71" s="319"/>
      <c r="BB71" s="320"/>
      <c r="BC71" s="322" t="str">
        <f>IF(【入力】!$K$58="","",【入力】!$K$73)</f>
        <v/>
      </c>
      <c r="BD71" s="322"/>
      <c r="BE71" s="322"/>
      <c r="BF71" s="322"/>
      <c r="BG71" s="322"/>
      <c r="BH71" s="322"/>
      <c r="BI71" s="322"/>
      <c r="BJ71" s="322"/>
      <c r="BK71" s="322"/>
      <c r="BL71" s="269" t="s">
        <v>37</v>
      </c>
      <c r="BM71" s="269"/>
      <c r="BN71" s="301"/>
    </row>
    <row r="72" spans="2:79" ht="9.75" customHeight="1">
      <c r="B72" s="330"/>
      <c r="C72" s="135"/>
      <c r="D72" s="135"/>
      <c r="E72" s="135"/>
      <c r="F72" s="135"/>
      <c r="G72" s="445"/>
      <c r="H72" s="446"/>
      <c r="I72" s="446"/>
      <c r="J72" s="446"/>
      <c r="K72" s="446"/>
      <c r="L72" s="446"/>
      <c r="M72" s="446"/>
      <c r="N72" s="446"/>
      <c r="O72" s="446"/>
      <c r="P72" s="446"/>
      <c r="Q72" s="447"/>
      <c r="S72" s="315"/>
      <c r="T72" s="316"/>
      <c r="U72" s="316"/>
      <c r="V72" s="316"/>
      <c r="W72" s="316"/>
      <c r="X72" s="316"/>
      <c r="Y72" s="317"/>
      <c r="Z72" s="60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1"/>
      <c r="AS72" s="318"/>
      <c r="AT72" s="319"/>
      <c r="AU72" s="319"/>
      <c r="AV72" s="319"/>
      <c r="AW72" s="319"/>
      <c r="AX72" s="319"/>
      <c r="AY72" s="319"/>
      <c r="AZ72" s="319"/>
      <c r="BA72" s="319"/>
      <c r="BB72" s="320"/>
      <c r="BC72" s="322"/>
      <c r="BD72" s="322"/>
      <c r="BE72" s="322"/>
      <c r="BF72" s="322"/>
      <c r="BG72" s="322"/>
      <c r="BH72" s="322"/>
      <c r="BI72" s="322"/>
      <c r="BJ72" s="322"/>
      <c r="BK72" s="322"/>
      <c r="BL72" s="269"/>
      <c r="BM72" s="269"/>
      <c r="BN72" s="301"/>
    </row>
    <row r="73" spans="2:79" ht="9.75" customHeight="1">
      <c r="B73" s="331"/>
      <c r="C73" s="299"/>
      <c r="D73" s="299"/>
      <c r="E73" s="299"/>
      <c r="F73" s="299"/>
      <c r="G73" s="448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S73" s="490" t="s">
        <v>109</v>
      </c>
      <c r="T73" s="491"/>
      <c r="U73" s="491"/>
      <c r="V73" s="491"/>
      <c r="W73" s="491"/>
      <c r="X73" s="491"/>
      <c r="Y73" s="492"/>
      <c r="Z73" s="493" t="s">
        <v>25</v>
      </c>
      <c r="AA73" s="494"/>
      <c r="AB73" s="497" t="str">
        <f>MID(【入力】!$K$28,1,1)</f>
        <v/>
      </c>
      <c r="AC73" s="440" t="s">
        <v>3</v>
      </c>
      <c r="AD73" s="440" t="str">
        <f>MID(【入力】!$K$28,2,1)</f>
        <v/>
      </c>
      <c r="AE73" s="440" t="str">
        <f>MID(【入力】!$K$28,3,1)</f>
        <v/>
      </c>
      <c r="AF73" s="440" t="str">
        <f>MID(【入力】!$K$28,4,1)</f>
        <v/>
      </c>
      <c r="AG73" s="440" t="str">
        <f>MID(【入力】!$K$28,5,1)</f>
        <v/>
      </c>
      <c r="AH73" s="440" t="s">
        <v>3</v>
      </c>
      <c r="AI73" s="440" t="str">
        <f>MID(【入力】!$K$28,6,1)</f>
        <v/>
      </c>
      <c r="AJ73" s="440" t="str">
        <f>MID(【入力】!$K$28,7,1)</f>
        <v/>
      </c>
      <c r="AK73" s="440" t="str">
        <f>MID(【入力】!$K$28,8,1)</f>
        <v/>
      </c>
      <c r="AL73" s="440" t="str">
        <f>MID(【入力】!$K$28,9,1)</f>
        <v/>
      </c>
      <c r="AM73" s="440" t="s">
        <v>3</v>
      </c>
      <c r="AN73" s="440" t="str">
        <f>MID(【入力】!$K$28,10,1)</f>
        <v/>
      </c>
      <c r="AO73" s="440" t="str">
        <f>MID(【入力】!$K$28,11,1)</f>
        <v/>
      </c>
      <c r="AP73" s="440" t="str">
        <f>MID(【入力】!$K$28,12,1)</f>
        <v/>
      </c>
      <c r="AQ73" s="488" t="str">
        <f>MID(【入力】!$K$28,13,1)</f>
        <v/>
      </c>
      <c r="AS73" s="468" t="s">
        <v>15</v>
      </c>
      <c r="AT73" s="469"/>
      <c r="AU73" s="469"/>
      <c r="AV73" s="469"/>
      <c r="AW73" s="469"/>
      <c r="AX73" s="469"/>
      <c r="AY73" s="469"/>
      <c r="AZ73" s="469"/>
      <c r="BA73" s="469"/>
      <c r="BB73" s="470"/>
      <c r="BC73" s="499" t="str">
        <f>IF(【入力】!$K$58="","",【入力】!$K$76)</f>
        <v/>
      </c>
      <c r="BD73" s="405"/>
      <c r="BE73" s="405"/>
      <c r="BF73" s="405"/>
      <c r="BG73" s="405"/>
      <c r="BH73" s="405"/>
      <c r="BI73" s="405"/>
      <c r="BJ73" s="405"/>
      <c r="BK73" s="405"/>
      <c r="BL73" s="299" t="s">
        <v>90</v>
      </c>
      <c r="BM73" s="299"/>
      <c r="BN73" s="300"/>
    </row>
    <row r="74" spans="2:79" ht="9.75" customHeight="1">
      <c r="B74" s="474" t="s">
        <v>130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S74" s="468"/>
      <c r="T74" s="469"/>
      <c r="U74" s="469"/>
      <c r="V74" s="469"/>
      <c r="W74" s="469"/>
      <c r="X74" s="469"/>
      <c r="Y74" s="470"/>
      <c r="Z74" s="495"/>
      <c r="AA74" s="496"/>
      <c r="AB74" s="498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89"/>
      <c r="AS74" s="471"/>
      <c r="AT74" s="472"/>
      <c r="AU74" s="472"/>
      <c r="AV74" s="472"/>
      <c r="AW74" s="472"/>
      <c r="AX74" s="472"/>
      <c r="AY74" s="472"/>
      <c r="AZ74" s="472"/>
      <c r="BA74" s="472"/>
      <c r="BB74" s="473"/>
      <c r="BC74" s="500"/>
      <c r="BD74" s="500"/>
      <c r="BE74" s="500"/>
      <c r="BF74" s="500"/>
      <c r="BG74" s="500"/>
      <c r="BH74" s="500"/>
      <c r="BI74" s="500"/>
      <c r="BJ74" s="500"/>
      <c r="BK74" s="500"/>
      <c r="BL74" s="387"/>
      <c r="BM74" s="387"/>
      <c r="BN74" s="388"/>
    </row>
    <row r="75" spans="2:79" ht="10.5" customHeight="1"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S75" s="3"/>
      <c r="T75" s="3"/>
      <c r="U75" s="3"/>
      <c r="V75" s="3"/>
      <c r="W75" s="3"/>
      <c r="AS75" s="354" t="s">
        <v>128</v>
      </c>
      <c r="AT75" s="354"/>
      <c r="AU75" s="354"/>
      <c r="AV75" s="354"/>
      <c r="AW75" s="354"/>
      <c r="AX75" s="354"/>
      <c r="AY75" s="354"/>
      <c r="AZ75" s="354"/>
      <c r="BA75" s="354"/>
      <c r="BB75" s="354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2:79" ht="6.75" customHeight="1">
      <c r="B76" s="476"/>
      <c r="C76" s="525" t="s">
        <v>16</v>
      </c>
      <c r="D76" s="525"/>
      <c r="E76" s="525"/>
      <c r="F76" s="525"/>
      <c r="G76" s="590" t="s">
        <v>182</v>
      </c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591"/>
      <c r="S76" s="525" t="s">
        <v>17</v>
      </c>
      <c r="T76" s="525"/>
      <c r="U76" s="525"/>
      <c r="V76" s="525" t="s">
        <v>18</v>
      </c>
      <c r="W76" s="525"/>
      <c r="X76" s="525"/>
      <c r="Y76" s="525"/>
      <c r="Z76" s="525" t="s">
        <v>19</v>
      </c>
      <c r="AA76" s="525"/>
      <c r="AB76" s="525"/>
      <c r="AC76" s="525"/>
      <c r="AD76" s="525"/>
      <c r="AE76" s="525"/>
      <c r="AF76" s="479" t="s">
        <v>20</v>
      </c>
      <c r="AG76" s="479"/>
      <c r="AH76" s="479"/>
      <c r="AI76" s="478" t="s">
        <v>21</v>
      </c>
      <c r="AJ76" s="479"/>
      <c r="AK76" s="479"/>
      <c r="AL76" s="479"/>
      <c r="AM76" s="479"/>
      <c r="AN76" s="479"/>
      <c r="AO76" s="479"/>
      <c r="AP76" s="479"/>
      <c r="AQ76" s="486"/>
      <c r="AS76" s="612" t="s">
        <v>32</v>
      </c>
      <c r="AT76" s="603"/>
      <c r="AU76" s="603"/>
      <c r="AV76" s="456"/>
      <c r="AW76" s="603" t="s">
        <v>33</v>
      </c>
      <c r="AX76" s="603"/>
      <c r="AY76" s="603"/>
      <c r="AZ76" s="457" t="s">
        <v>34</v>
      </c>
      <c r="BA76" s="603"/>
      <c r="BB76" s="456"/>
      <c r="BC76" s="607" t="s">
        <v>21</v>
      </c>
      <c r="BD76" s="607"/>
      <c r="BE76" s="607"/>
      <c r="BF76" s="607"/>
      <c r="BG76" s="607" t="s">
        <v>22</v>
      </c>
      <c r="BH76" s="607"/>
      <c r="BI76" s="607"/>
      <c r="BJ76" s="462" t="s">
        <v>23</v>
      </c>
      <c r="BK76" s="607"/>
      <c r="BL76" s="607"/>
      <c r="BM76" s="607"/>
      <c r="BN76" s="610"/>
    </row>
    <row r="77" spans="2:79" ht="5.25" customHeight="1">
      <c r="B77" s="477"/>
      <c r="C77" s="575"/>
      <c r="D77" s="575"/>
      <c r="E77" s="575"/>
      <c r="F77" s="575"/>
      <c r="G77" s="592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593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482"/>
      <c r="AG77" s="482"/>
      <c r="AH77" s="482"/>
      <c r="AI77" s="481"/>
      <c r="AJ77" s="482"/>
      <c r="AK77" s="482"/>
      <c r="AL77" s="482"/>
      <c r="AM77" s="482"/>
      <c r="AN77" s="482"/>
      <c r="AO77" s="482"/>
      <c r="AP77" s="482"/>
      <c r="AQ77" s="487"/>
      <c r="AS77" s="613"/>
      <c r="AT77" s="604"/>
      <c r="AU77" s="604"/>
      <c r="AV77" s="458"/>
      <c r="AW77" s="604"/>
      <c r="AX77" s="604"/>
      <c r="AY77" s="604"/>
      <c r="AZ77" s="459"/>
      <c r="BA77" s="604"/>
      <c r="BB77" s="458"/>
      <c r="BC77" s="608"/>
      <c r="BD77" s="608"/>
      <c r="BE77" s="608"/>
      <c r="BF77" s="608"/>
      <c r="BG77" s="608"/>
      <c r="BH77" s="608"/>
      <c r="BI77" s="608"/>
      <c r="BJ77" s="465"/>
      <c r="BK77" s="608"/>
      <c r="BL77" s="608"/>
      <c r="BM77" s="608"/>
      <c r="BN77" s="611"/>
    </row>
    <row r="78" spans="2:79" ht="9.75" customHeight="1">
      <c r="B78" s="451">
        <v>1</v>
      </c>
      <c r="C78" s="617" t="str">
        <f>IF(【入力】!$C$102="","",【入力】!$C$102)</f>
        <v/>
      </c>
      <c r="D78" s="617"/>
      <c r="E78" s="617"/>
      <c r="F78" s="617"/>
      <c r="G78" s="576">
        <f>【入力】!$E$102</f>
        <v>0</v>
      </c>
      <c r="H78" s="576"/>
      <c r="I78" s="576"/>
      <c r="J78" s="576"/>
      <c r="K78" s="576"/>
      <c r="L78" s="576"/>
      <c r="M78" s="576"/>
      <c r="N78" s="576"/>
      <c r="O78" s="576"/>
      <c r="P78" s="577"/>
      <c r="Q78" s="578">
        <f>【入力】!$M$102</f>
        <v>0</v>
      </c>
      <c r="R78" s="579"/>
      <c r="S78" s="580" t="str">
        <f>IF(【入力】!$N$102=0,"",【入力】!$N$102)</f>
        <v/>
      </c>
      <c r="T78" s="580"/>
      <c r="U78" s="580"/>
      <c r="V78" s="579">
        <f>【入力】!$Q$102</f>
        <v>0</v>
      </c>
      <c r="W78" s="579"/>
      <c r="X78" s="579"/>
      <c r="Y78" s="579"/>
      <c r="Z78" s="580" t="str">
        <f>IF(【入力】!$T$102=0,"",【入力】!$T$102)</f>
        <v/>
      </c>
      <c r="AA78" s="580"/>
      <c r="AB78" s="580"/>
      <c r="AC78" s="580"/>
      <c r="AD78" s="580"/>
      <c r="AE78" s="580"/>
      <c r="AF78" s="433">
        <f>【入力】!$W$102</f>
        <v>0</v>
      </c>
      <c r="AG78" s="433"/>
      <c r="AH78" s="434" t="s">
        <v>30</v>
      </c>
      <c r="AI78" s="271" t="str">
        <f>【入力】!$Y$102</f>
        <v/>
      </c>
      <c r="AJ78" s="272"/>
      <c r="AK78" s="272"/>
      <c r="AL78" s="272"/>
      <c r="AM78" s="272"/>
      <c r="AN78" s="272"/>
      <c r="AO78" s="272"/>
      <c r="AP78" s="272"/>
      <c r="AQ78" s="435"/>
      <c r="AS78" s="436" t="str">
        <f>MID(【入力】!$AL$102,1,1)</f>
        <v/>
      </c>
      <c r="AT78" s="429" t="str">
        <f>MID(【入力】!$AL$102,2,1)</f>
        <v/>
      </c>
      <c r="AU78" s="429" t="str">
        <f>MID(【入力】!$AL$102,3,1)</f>
        <v/>
      </c>
      <c r="AV78" s="429" t="str">
        <f>MID(【入力】!$AL$102,4,1)</f>
        <v/>
      </c>
      <c r="AW78" s="453" t="str">
        <f>MID(【入力】!$AP$102,1,1)</f>
        <v/>
      </c>
      <c r="AX78" s="429" t="str">
        <f>MID(【入力】!$AP$102,2,1)</f>
        <v/>
      </c>
      <c r="AY78" s="428" t="str">
        <f>MID(【入力】!$AP$102,3,1)</f>
        <v/>
      </c>
      <c r="AZ78" s="453" t="str">
        <f>MID(【入力】!$AS$102,1,1)</f>
        <v/>
      </c>
      <c r="BA78" s="429" t="str">
        <f>MID(【入力】!$AS$102,2,1)</f>
        <v/>
      </c>
      <c r="BB78" s="428" t="str">
        <f>MID(【入力】!$AS$102,3,1)</f>
        <v/>
      </c>
      <c r="BC78" s="605">
        <f>【入力】!$AV$102</f>
        <v>0</v>
      </c>
      <c r="BD78" s="605"/>
      <c r="BE78" s="605"/>
      <c r="BF78" s="605"/>
      <c r="BG78" s="605">
        <f>【入力】!$AZ$102</f>
        <v>0</v>
      </c>
      <c r="BH78" s="605"/>
      <c r="BI78" s="605"/>
      <c r="BJ78" s="304">
        <f>【入力】!$BC$102</f>
        <v>0</v>
      </c>
      <c r="BK78" s="605"/>
      <c r="BL78" s="605"/>
      <c r="BM78" s="605"/>
      <c r="BN78" s="606"/>
    </row>
    <row r="79" spans="2:79" ht="9.75" customHeight="1">
      <c r="B79" s="422"/>
      <c r="C79" s="574"/>
      <c r="D79" s="574"/>
      <c r="E79" s="574"/>
      <c r="F79" s="574"/>
      <c r="G79" s="281"/>
      <c r="H79" s="281"/>
      <c r="I79" s="281"/>
      <c r="J79" s="281"/>
      <c r="K79" s="281"/>
      <c r="L79" s="281"/>
      <c r="M79" s="281"/>
      <c r="N79" s="281"/>
      <c r="O79" s="281"/>
      <c r="P79" s="282"/>
      <c r="Q79" s="285"/>
      <c r="R79" s="286"/>
      <c r="S79" s="562"/>
      <c r="T79" s="562"/>
      <c r="U79" s="562"/>
      <c r="V79" s="286"/>
      <c r="W79" s="286"/>
      <c r="X79" s="286"/>
      <c r="Y79" s="286"/>
      <c r="Z79" s="562"/>
      <c r="AA79" s="562"/>
      <c r="AB79" s="562"/>
      <c r="AC79" s="562"/>
      <c r="AD79" s="562"/>
      <c r="AE79" s="562"/>
      <c r="AF79" s="411"/>
      <c r="AG79" s="411"/>
      <c r="AH79" s="412"/>
      <c r="AI79" s="274"/>
      <c r="AJ79" s="275"/>
      <c r="AK79" s="275"/>
      <c r="AL79" s="275"/>
      <c r="AM79" s="275"/>
      <c r="AN79" s="275"/>
      <c r="AO79" s="275"/>
      <c r="AP79" s="275"/>
      <c r="AQ79" s="413"/>
      <c r="AS79" s="324"/>
      <c r="AT79" s="296"/>
      <c r="AU79" s="296"/>
      <c r="AV79" s="296"/>
      <c r="AW79" s="329"/>
      <c r="AX79" s="296"/>
      <c r="AY79" s="328"/>
      <c r="AZ79" s="329"/>
      <c r="BA79" s="296"/>
      <c r="BB79" s="328"/>
      <c r="BC79" s="332"/>
      <c r="BD79" s="332"/>
      <c r="BE79" s="332"/>
      <c r="BF79" s="332"/>
      <c r="BG79" s="332"/>
      <c r="BH79" s="332"/>
      <c r="BI79" s="332"/>
      <c r="BJ79" s="295"/>
      <c r="BK79" s="332"/>
      <c r="BL79" s="332"/>
      <c r="BM79" s="332"/>
      <c r="BN79" s="333"/>
    </row>
    <row r="80" spans="2:79" ht="9.75" customHeight="1">
      <c r="B80" s="422">
        <v>2</v>
      </c>
      <c r="C80" s="574" t="str">
        <f>IF(【入力】!$C$104="","",【入力】!$C$104)</f>
        <v/>
      </c>
      <c r="D80" s="574"/>
      <c r="E80" s="574"/>
      <c r="F80" s="574"/>
      <c r="G80" s="281">
        <f>【入力】!$E$104</f>
        <v>0</v>
      </c>
      <c r="H80" s="281"/>
      <c r="I80" s="281"/>
      <c r="J80" s="281"/>
      <c r="K80" s="281"/>
      <c r="L80" s="281"/>
      <c r="M80" s="281"/>
      <c r="N80" s="281"/>
      <c r="O80" s="281"/>
      <c r="P80" s="282"/>
      <c r="Q80" s="285">
        <f>【入力】!$M$104</f>
        <v>0</v>
      </c>
      <c r="R80" s="286"/>
      <c r="S80" s="562" t="str">
        <f>IF(【入力】!$N$104=0,"",【入力】!$N$104)</f>
        <v/>
      </c>
      <c r="T80" s="562"/>
      <c r="U80" s="562"/>
      <c r="V80" s="286">
        <f>【入力】!$Q$104</f>
        <v>0</v>
      </c>
      <c r="W80" s="286"/>
      <c r="X80" s="286"/>
      <c r="Y80" s="286"/>
      <c r="Z80" s="562" t="str">
        <f>IF(【入力】!$T$104=0,"",【入力】!$T$104)</f>
        <v/>
      </c>
      <c r="AA80" s="562"/>
      <c r="AB80" s="562"/>
      <c r="AC80" s="562"/>
      <c r="AD80" s="562"/>
      <c r="AE80" s="562"/>
      <c r="AF80" s="411">
        <f>【入力】!$W$104</f>
        <v>0</v>
      </c>
      <c r="AG80" s="411"/>
      <c r="AH80" s="412" t="s">
        <v>30</v>
      </c>
      <c r="AI80" s="274" t="str">
        <f>【入力】!$Y$104</f>
        <v/>
      </c>
      <c r="AJ80" s="275"/>
      <c r="AK80" s="275"/>
      <c r="AL80" s="275"/>
      <c r="AM80" s="275"/>
      <c r="AN80" s="275"/>
      <c r="AO80" s="275"/>
      <c r="AP80" s="275"/>
      <c r="AQ80" s="413"/>
      <c r="AS80" s="324" t="str">
        <f>MID(【入力】!$AL$104,1,1)</f>
        <v/>
      </c>
      <c r="AT80" s="296" t="str">
        <f>MID(【入力】!$AL$104,2,1)</f>
        <v/>
      </c>
      <c r="AU80" s="296" t="str">
        <f>MID(【入力】!$AL$104,3,1)</f>
        <v/>
      </c>
      <c r="AV80" s="296" t="str">
        <f>MID(【入力】!$AL$104,4,1)</f>
        <v/>
      </c>
      <c r="AW80" s="329" t="str">
        <f>MID(【入力】!$AP$104,1,1)</f>
        <v/>
      </c>
      <c r="AX80" s="296" t="str">
        <f>MID(【入力】!$AP$104,2,1)</f>
        <v/>
      </c>
      <c r="AY80" s="328" t="str">
        <f>MID(【入力】!$AP$104,3,1)</f>
        <v/>
      </c>
      <c r="AZ80" s="329" t="str">
        <f>MID(【入力】!$AS$104,1,1)</f>
        <v/>
      </c>
      <c r="BA80" s="296" t="str">
        <f>MID(【入力】!$AS$104,2,1)</f>
        <v/>
      </c>
      <c r="BB80" s="328" t="str">
        <f>MID(【入力】!$AS$104,3,1)</f>
        <v/>
      </c>
      <c r="BC80" s="332">
        <f>【入力】!$AV$104</f>
        <v>0</v>
      </c>
      <c r="BD80" s="332"/>
      <c r="BE80" s="332"/>
      <c r="BF80" s="332"/>
      <c r="BG80" s="332">
        <f>【入力】!$AZ$104</f>
        <v>0</v>
      </c>
      <c r="BH80" s="332"/>
      <c r="BI80" s="332"/>
      <c r="BJ80" s="295">
        <f>【入力】!$BC$104</f>
        <v>0</v>
      </c>
      <c r="BK80" s="332"/>
      <c r="BL80" s="332"/>
      <c r="BM80" s="332"/>
      <c r="BN80" s="333"/>
    </row>
    <row r="81" spans="2:66" ht="9.75" customHeight="1">
      <c r="B81" s="422"/>
      <c r="C81" s="574"/>
      <c r="D81" s="574"/>
      <c r="E81" s="574"/>
      <c r="F81" s="574"/>
      <c r="G81" s="281"/>
      <c r="H81" s="281"/>
      <c r="I81" s="281"/>
      <c r="J81" s="281"/>
      <c r="K81" s="281"/>
      <c r="L81" s="281"/>
      <c r="M81" s="281"/>
      <c r="N81" s="281"/>
      <c r="O81" s="281"/>
      <c r="P81" s="282"/>
      <c r="Q81" s="285"/>
      <c r="R81" s="286"/>
      <c r="S81" s="562"/>
      <c r="T81" s="562"/>
      <c r="U81" s="562"/>
      <c r="V81" s="286"/>
      <c r="W81" s="286"/>
      <c r="X81" s="286"/>
      <c r="Y81" s="286"/>
      <c r="Z81" s="562"/>
      <c r="AA81" s="562"/>
      <c r="AB81" s="562"/>
      <c r="AC81" s="562"/>
      <c r="AD81" s="562"/>
      <c r="AE81" s="562"/>
      <c r="AF81" s="411"/>
      <c r="AG81" s="411"/>
      <c r="AH81" s="412"/>
      <c r="AI81" s="274"/>
      <c r="AJ81" s="275"/>
      <c r="AK81" s="275"/>
      <c r="AL81" s="275"/>
      <c r="AM81" s="275"/>
      <c r="AN81" s="275"/>
      <c r="AO81" s="275"/>
      <c r="AP81" s="275"/>
      <c r="AQ81" s="413"/>
      <c r="AS81" s="324"/>
      <c r="AT81" s="296"/>
      <c r="AU81" s="296"/>
      <c r="AV81" s="296"/>
      <c r="AW81" s="329"/>
      <c r="AX81" s="296"/>
      <c r="AY81" s="328"/>
      <c r="AZ81" s="329"/>
      <c r="BA81" s="296"/>
      <c r="BB81" s="328"/>
      <c r="BC81" s="332"/>
      <c r="BD81" s="332"/>
      <c r="BE81" s="332"/>
      <c r="BF81" s="332"/>
      <c r="BG81" s="332"/>
      <c r="BH81" s="332"/>
      <c r="BI81" s="332"/>
      <c r="BJ81" s="295"/>
      <c r="BK81" s="332"/>
      <c r="BL81" s="332"/>
      <c r="BM81" s="332"/>
      <c r="BN81" s="333"/>
    </row>
    <row r="82" spans="2:66" ht="9.75" customHeight="1">
      <c r="B82" s="422">
        <v>3</v>
      </c>
      <c r="C82" s="574" t="str">
        <f>IF(【入力】!$C$106="","",【入力】!$C$106)</f>
        <v/>
      </c>
      <c r="D82" s="574"/>
      <c r="E82" s="574"/>
      <c r="F82" s="574"/>
      <c r="G82" s="281">
        <f>【入力】!$E$106</f>
        <v>0</v>
      </c>
      <c r="H82" s="281"/>
      <c r="I82" s="281"/>
      <c r="J82" s="281"/>
      <c r="K82" s="281"/>
      <c r="L82" s="281"/>
      <c r="M82" s="281"/>
      <c r="N82" s="281"/>
      <c r="O82" s="281"/>
      <c r="P82" s="282"/>
      <c r="Q82" s="285">
        <f>【入力】!$M$106</f>
        <v>0</v>
      </c>
      <c r="R82" s="286"/>
      <c r="S82" s="562" t="str">
        <f>IF(【入力】!$N$106=0,"",【入力】!$N$106)</f>
        <v/>
      </c>
      <c r="T82" s="562"/>
      <c r="U82" s="562"/>
      <c r="V82" s="286">
        <f>【入力】!$Q$106</f>
        <v>0</v>
      </c>
      <c r="W82" s="286"/>
      <c r="X82" s="286"/>
      <c r="Y82" s="286"/>
      <c r="Z82" s="562" t="str">
        <f>IF(【入力】!$T$106=0,"",【入力】!$T$106)</f>
        <v/>
      </c>
      <c r="AA82" s="562"/>
      <c r="AB82" s="562"/>
      <c r="AC82" s="562"/>
      <c r="AD82" s="562"/>
      <c r="AE82" s="562"/>
      <c r="AF82" s="411">
        <f>【入力】!$W$106</f>
        <v>0</v>
      </c>
      <c r="AG82" s="411"/>
      <c r="AH82" s="412" t="s">
        <v>30</v>
      </c>
      <c r="AI82" s="274" t="str">
        <f>【入力】!$Y$106</f>
        <v/>
      </c>
      <c r="AJ82" s="275"/>
      <c r="AK82" s="275"/>
      <c r="AL82" s="275"/>
      <c r="AM82" s="275"/>
      <c r="AN82" s="275"/>
      <c r="AO82" s="275"/>
      <c r="AP82" s="275"/>
      <c r="AQ82" s="413"/>
      <c r="AS82" s="324" t="str">
        <f>MID(【入力】!$AL$106,1,1)</f>
        <v/>
      </c>
      <c r="AT82" s="296" t="str">
        <f>MID(【入力】!$AL$106,2,1)</f>
        <v/>
      </c>
      <c r="AU82" s="296" t="str">
        <f>MID(【入力】!$AL$106,3,1)</f>
        <v/>
      </c>
      <c r="AV82" s="296" t="str">
        <f>MID(【入力】!$AL$106,4,1)</f>
        <v/>
      </c>
      <c r="AW82" s="329" t="str">
        <f>MID(【入力】!$AP$106,1,1)</f>
        <v/>
      </c>
      <c r="AX82" s="296" t="str">
        <f>MID(【入力】!$AP$106,2,1)</f>
        <v/>
      </c>
      <c r="AY82" s="328" t="str">
        <f>MID(【入力】!$AP$106,3,1)</f>
        <v/>
      </c>
      <c r="AZ82" s="329" t="str">
        <f>MID(【入力】!$AS$106,1,1)</f>
        <v/>
      </c>
      <c r="BA82" s="296" t="str">
        <f>MID(【入力】!$AS$106,2,1)</f>
        <v/>
      </c>
      <c r="BB82" s="328" t="str">
        <f>MID(【入力】!$AS$106,3,1)</f>
        <v/>
      </c>
      <c r="BC82" s="332">
        <f>【入力】!$AV$106</f>
        <v>0</v>
      </c>
      <c r="BD82" s="332"/>
      <c r="BE82" s="332"/>
      <c r="BF82" s="332"/>
      <c r="BG82" s="332">
        <f>【入力】!$AZ$106</f>
        <v>0</v>
      </c>
      <c r="BH82" s="332"/>
      <c r="BI82" s="332"/>
      <c r="BJ82" s="295">
        <f>【入力】!$BC$106</f>
        <v>0</v>
      </c>
      <c r="BK82" s="332"/>
      <c r="BL82" s="332"/>
      <c r="BM82" s="332"/>
      <c r="BN82" s="333"/>
    </row>
    <row r="83" spans="2:66" ht="9.75" customHeight="1">
      <c r="B83" s="422"/>
      <c r="C83" s="574"/>
      <c r="D83" s="574"/>
      <c r="E83" s="574"/>
      <c r="F83" s="574"/>
      <c r="G83" s="281"/>
      <c r="H83" s="281"/>
      <c r="I83" s="281"/>
      <c r="J83" s="281"/>
      <c r="K83" s="281"/>
      <c r="L83" s="281"/>
      <c r="M83" s="281"/>
      <c r="N83" s="281"/>
      <c r="O83" s="281"/>
      <c r="P83" s="282"/>
      <c r="Q83" s="285"/>
      <c r="R83" s="286"/>
      <c r="S83" s="562"/>
      <c r="T83" s="562"/>
      <c r="U83" s="562"/>
      <c r="V83" s="286"/>
      <c r="W83" s="286"/>
      <c r="X83" s="286"/>
      <c r="Y83" s="286"/>
      <c r="Z83" s="562"/>
      <c r="AA83" s="562"/>
      <c r="AB83" s="562"/>
      <c r="AC83" s="562"/>
      <c r="AD83" s="562"/>
      <c r="AE83" s="562"/>
      <c r="AF83" s="411"/>
      <c r="AG83" s="411"/>
      <c r="AH83" s="412"/>
      <c r="AI83" s="274"/>
      <c r="AJ83" s="275"/>
      <c r="AK83" s="275"/>
      <c r="AL83" s="275"/>
      <c r="AM83" s="275"/>
      <c r="AN83" s="275"/>
      <c r="AO83" s="275"/>
      <c r="AP83" s="275"/>
      <c r="AQ83" s="413"/>
      <c r="AS83" s="324"/>
      <c r="AT83" s="296"/>
      <c r="AU83" s="296"/>
      <c r="AV83" s="296"/>
      <c r="AW83" s="329"/>
      <c r="AX83" s="296"/>
      <c r="AY83" s="328"/>
      <c r="AZ83" s="329"/>
      <c r="BA83" s="296"/>
      <c r="BB83" s="328"/>
      <c r="BC83" s="332"/>
      <c r="BD83" s="332"/>
      <c r="BE83" s="332"/>
      <c r="BF83" s="332"/>
      <c r="BG83" s="332"/>
      <c r="BH83" s="332"/>
      <c r="BI83" s="332"/>
      <c r="BJ83" s="295"/>
      <c r="BK83" s="332"/>
      <c r="BL83" s="332"/>
      <c r="BM83" s="332"/>
      <c r="BN83" s="333"/>
    </row>
    <row r="84" spans="2:66" ht="9.75" customHeight="1">
      <c r="B84" s="422">
        <v>4</v>
      </c>
      <c r="C84" s="574" t="str">
        <f>IF(【入力】!$C$108="","",【入力】!$C$108)</f>
        <v/>
      </c>
      <c r="D84" s="574"/>
      <c r="E84" s="574"/>
      <c r="F84" s="574"/>
      <c r="G84" s="281">
        <f>【入力】!$E$108</f>
        <v>0</v>
      </c>
      <c r="H84" s="281"/>
      <c r="I84" s="281"/>
      <c r="J84" s="281"/>
      <c r="K84" s="281"/>
      <c r="L84" s="281"/>
      <c r="M84" s="281"/>
      <c r="N84" s="281"/>
      <c r="O84" s="281"/>
      <c r="P84" s="282"/>
      <c r="Q84" s="285">
        <f>【入力】!$M$108</f>
        <v>0</v>
      </c>
      <c r="R84" s="286"/>
      <c r="S84" s="562" t="str">
        <f>IF(【入力】!$N$108=0,"",【入力】!$N$108)</f>
        <v/>
      </c>
      <c r="T84" s="562"/>
      <c r="U84" s="562"/>
      <c r="V84" s="286">
        <f>【入力】!$Q$108</f>
        <v>0</v>
      </c>
      <c r="W84" s="286"/>
      <c r="X84" s="286"/>
      <c r="Y84" s="286"/>
      <c r="Z84" s="562" t="str">
        <f>IF(【入力】!$T$108=0,"",【入力】!$T$108)</f>
        <v/>
      </c>
      <c r="AA84" s="562"/>
      <c r="AB84" s="562"/>
      <c r="AC84" s="562"/>
      <c r="AD84" s="562"/>
      <c r="AE84" s="562"/>
      <c r="AF84" s="411">
        <f>【入力】!$W$108</f>
        <v>0</v>
      </c>
      <c r="AG84" s="411"/>
      <c r="AH84" s="412" t="s">
        <v>30</v>
      </c>
      <c r="AI84" s="274" t="str">
        <f>【入力】!$Y$108</f>
        <v/>
      </c>
      <c r="AJ84" s="275"/>
      <c r="AK84" s="275"/>
      <c r="AL84" s="275"/>
      <c r="AM84" s="275"/>
      <c r="AN84" s="275"/>
      <c r="AO84" s="275"/>
      <c r="AP84" s="275"/>
      <c r="AQ84" s="413"/>
      <c r="AS84" s="324" t="str">
        <f>MID(【入力】!$AL$108,1,1)</f>
        <v/>
      </c>
      <c r="AT84" s="296" t="str">
        <f>MID(【入力】!$AL$108,2,1)</f>
        <v/>
      </c>
      <c r="AU84" s="296" t="str">
        <f>MID(【入力】!$AL$108,3,1)</f>
        <v/>
      </c>
      <c r="AV84" s="296" t="str">
        <f>MID(【入力】!$AL$108,4,1)</f>
        <v/>
      </c>
      <c r="AW84" s="329" t="str">
        <f>MID(【入力】!$AP$108,1,1)</f>
        <v/>
      </c>
      <c r="AX84" s="296" t="str">
        <f>MID(【入力】!$AP$108,2,1)</f>
        <v/>
      </c>
      <c r="AY84" s="328" t="str">
        <f>MID(【入力】!$AP$108,3,1)</f>
        <v/>
      </c>
      <c r="AZ84" s="329" t="str">
        <f>MID(【入力】!$AS$108,1,1)</f>
        <v/>
      </c>
      <c r="BA84" s="296" t="str">
        <f>MID(【入力】!$AS$108,2,1)</f>
        <v/>
      </c>
      <c r="BB84" s="328" t="str">
        <f>MID(【入力】!$AS$108,3,1)</f>
        <v/>
      </c>
      <c r="BC84" s="332">
        <f>【入力】!$AV$108</f>
        <v>0</v>
      </c>
      <c r="BD84" s="332"/>
      <c r="BE84" s="332"/>
      <c r="BF84" s="332"/>
      <c r="BG84" s="332">
        <f>【入力】!$AZ$108</f>
        <v>0</v>
      </c>
      <c r="BH84" s="332"/>
      <c r="BI84" s="332"/>
      <c r="BJ84" s="295">
        <f>【入力】!$BC$108</f>
        <v>0</v>
      </c>
      <c r="BK84" s="332"/>
      <c r="BL84" s="332"/>
      <c r="BM84" s="332"/>
      <c r="BN84" s="333"/>
    </row>
    <row r="85" spans="2:66" ht="9.75" customHeight="1">
      <c r="B85" s="422"/>
      <c r="C85" s="574"/>
      <c r="D85" s="574"/>
      <c r="E85" s="574"/>
      <c r="F85" s="574"/>
      <c r="G85" s="281"/>
      <c r="H85" s="281"/>
      <c r="I85" s="281"/>
      <c r="J85" s="281"/>
      <c r="K85" s="281"/>
      <c r="L85" s="281"/>
      <c r="M85" s="281"/>
      <c r="N85" s="281"/>
      <c r="O85" s="281"/>
      <c r="P85" s="282"/>
      <c r="Q85" s="285"/>
      <c r="R85" s="286"/>
      <c r="S85" s="562"/>
      <c r="T85" s="562"/>
      <c r="U85" s="562"/>
      <c r="V85" s="286"/>
      <c r="W85" s="286"/>
      <c r="X85" s="286"/>
      <c r="Y85" s="286"/>
      <c r="Z85" s="562"/>
      <c r="AA85" s="562"/>
      <c r="AB85" s="562"/>
      <c r="AC85" s="562"/>
      <c r="AD85" s="562"/>
      <c r="AE85" s="562"/>
      <c r="AF85" s="411"/>
      <c r="AG85" s="411"/>
      <c r="AH85" s="412"/>
      <c r="AI85" s="274"/>
      <c r="AJ85" s="275"/>
      <c r="AK85" s="275"/>
      <c r="AL85" s="275"/>
      <c r="AM85" s="275"/>
      <c r="AN85" s="275"/>
      <c r="AO85" s="275"/>
      <c r="AP85" s="275"/>
      <c r="AQ85" s="413"/>
      <c r="AS85" s="324"/>
      <c r="AT85" s="296"/>
      <c r="AU85" s="296"/>
      <c r="AV85" s="296"/>
      <c r="AW85" s="329"/>
      <c r="AX85" s="296"/>
      <c r="AY85" s="328"/>
      <c r="AZ85" s="329"/>
      <c r="BA85" s="296"/>
      <c r="BB85" s="328"/>
      <c r="BC85" s="332"/>
      <c r="BD85" s="332"/>
      <c r="BE85" s="332"/>
      <c r="BF85" s="332"/>
      <c r="BG85" s="332"/>
      <c r="BH85" s="332"/>
      <c r="BI85" s="332"/>
      <c r="BJ85" s="295"/>
      <c r="BK85" s="332"/>
      <c r="BL85" s="332"/>
      <c r="BM85" s="332"/>
      <c r="BN85" s="333"/>
    </row>
    <row r="86" spans="2:66" ht="9.75" customHeight="1">
      <c r="B86" s="422">
        <v>5</v>
      </c>
      <c r="C86" s="574" t="str">
        <f>IF(【入力】!$C$110="","",【入力】!$C$110)</f>
        <v/>
      </c>
      <c r="D86" s="574"/>
      <c r="E86" s="574"/>
      <c r="F86" s="574"/>
      <c r="G86" s="281">
        <f>【入力】!$E$110</f>
        <v>0</v>
      </c>
      <c r="H86" s="281"/>
      <c r="I86" s="281"/>
      <c r="J86" s="281"/>
      <c r="K86" s="281"/>
      <c r="L86" s="281"/>
      <c r="M86" s="281"/>
      <c r="N86" s="281"/>
      <c r="O86" s="281"/>
      <c r="P86" s="282"/>
      <c r="Q86" s="285">
        <f>【入力】!$M$110</f>
        <v>0</v>
      </c>
      <c r="R86" s="286"/>
      <c r="S86" s="562" t="str">
        <f>IF(【入力】!$N$110=0,"",【入力】!$N$110)</f>
        <v/>
      </c>
      <c r="T86" s="562"/>
      <c r="U86" s="562"/>
      <c r="V86" s="286">
        <f>【入力】!$Q$110</f>
        <v>0</v>
      </c>
      <c r="W86" s="286"/>
      <c r="X86" s="286"/>
      <c r="Y86" s="286"/>
      <c r="Z86" s="562" t="str">
        <f>IF(【入力】!$T$110=0,"",【入力】!$T$110)</f>
        <v/>
      </c>
      <c r="AA86" s="562"/>
      <c r="AB86" s="562"/>
      <c r="AC86" s="562"/>
      <c r="AD86" s="562"/>
      <c r="AE86" s="562"/>
      <c r="AF86" s="411">
        <f>【入力】!$W$110</f>
        <v>0</v>
      </c>
      <c r="AG86" s="411"/>
      <c r="AH86" s="412" t="s">
        <v>30</v>
      </c>
      <c r="AI86" s="274" t="str">
        <f>【入力】!$Y$110</f>
        <v/>
      </c>
      <c r="AJ86" s="275"/>
      <c r="AK86" s="275"/>
      <c r="AL86" s="275"/>
      <c r="AM86" s="275"/>
      <c r="AN86" s="275"/>
      <c r="AO86" s="275"/>
      <c r="AP86" s="275"/>
      <c r="AQ86" s="413"/>
      <c r="AS86" s="324" t="str">
        <f>MID(【入力】!$AL$110,1,1)</f>
        <v/>
      </c>
      <c r="AT86" s="296" t="str">
        <f>MID(【入力】!$AL$110,2,1)</f>
        <v/>
      </c>
      <c r="AU86" s="296" t="str">
        <f>MID(【入力】!$AL$110,3,1)</f>
        <v/>
      </c>
      <c r="AV86" s="296" t="str">
        <f>MID(【入力】!$AL$110,4,1)</f>
        <v/>
      </c>
      <c r="AW86" s="329" t="str">
        <f>MID(【入力】!$AP$110,1,1)</f>
        <v/>
      </c>
      <c r="AX86" s="296" t="str">
        <f>MID(【入力】!$AP$110,2,1)</f>
        <v/>
      </c>
      <c r="AY86" s="328" t="str">
        <f>MID(【入力】!$AP$110,3,1)</f>
        <v/>
      </c>
      <c r="AZ86" s="329" t="str">
        <f>MID(【入力】!$AS$110,1,1)</f>
        <v/>
      </c>
      <c r="BA86" s="296" t="str">
        <f>MID(【入力】!$AS$110,2,1)</f>
        <v/>
      </c>
      <c r="BB86" s="328" t="str">
        <f>MID(【入力】!$AS$110,3,1)</f>
        <v/>
      </c>
      <c r="BC86" s="332">
        <f>【入力】!$AV$110</f>
        <v>0</v>
      </c>
      <c r="BD86" s="332"/>
      <c r="BE86" s="332"/>
      <c r="BF86" s="332"/>
      <c r="BG86" s="332">
        <f>【入力】!$AZ$110</f>
        <v>0</v>
      </c>
      <c r="BH86" s="332"/>
      <c r="BI86" s="332"/>
      <c r="BJ86" s="295">
        <f>【入力】!$BC$110</f>
        <v>0</v>
      </c>
      <c r="BK86" s="332"/>
      <c r="BL86" s="332"/>
      <c r="BM86" s="332"/>
      <c r="BN86" s="333"/>
    </row>
    <row r="87" spans="2:66" ht="9.75" customHeight="1">
      <c r="B87" s="422"/>
      <c r="C87" s="574"/>
      <c r="D87" s="574"/>
      <c r="E87" s="574"/>
      <c r="F87" s="574"/>
      <c r="G87" s="281"/>
      <c r="H87" s="281"/>
      <c r="I87" s="281"/>
      <c r="J87" s="281"/>
      <c r="K87" s="281"/>
      <c r="L87" s="281"/>
      <c r="M87" s="281"/>
      <c r="N87" s="281"/>
      <c r="O87" s="281"/>
      <c r="P87" s="282"/>
      <c r="Q87" s="285"/>
      <c r="R87" s="286"/>
      <c r="S87" s="562"/>
      <c r="T87" s="562"/>
      <c r="U87" s="562"/>
      <c r="V87" s="286"/>
      <c r="W87" s="286"/>
      <c r="X87" s="286"/>
      <c r="Y87" s="286"/>
      <c r="Z87" s="562"/>
      <c r="AA87" s="562"/>
      <c r="AB87" s="562"/>
      <c r="AC87" s="562"/>
      <c r="AD87" s="562"/>
      <c r="AE87" s="562"/>
      <c r="AF87" s="411"/>
      <c r="AG87" s="411"/>
      <c r="AH87" s="412"/>
      <c r="AI87" s="274"/>
      <c r="AJ87" s="275"/>
      <c r="AK87" s="275"/>
      <c r="AL87" s="275"/>
      <c r="AM87" s="275"/>
      <c r="AN87" s="275"/>
      <c r="AO87" s="275"/>
      <c r="AP87" s="275"/>
      <c r="AQ87" s="413"/>
      <c r="AS87" s="324"/>
      <c r="AT87" s="296"/>
      <c r="AU87" s="296"/>
      <c r="AV87" s="296"/>
      <c r="AW87" s="329"/>
      <c r="AX87" s="296"/>
      <c r="AY87" s="328"/>
      <c r="AZ87" s="329"/>
      <c r="BA87" s="296"/>
      <c r="BB87" s="328"/>
      <c r="BC87" s="332"/>
      <c r="BD87" s="332"/>
      <c r="BE87" s="332"/>
      <c r="BF87" s="332"/>
      <c r="BG87" s="332"/>
      <c r="BH87" s="332"/>
      <c r="BI87" s="332"/>
      <c r="BJ87" s="295"/>
      <c r="BK87" s="332"/>
      <c r="BL87" s="332"/>
      <c r="BM87" s="332"/>
      <c r="BN87" s="333"/>
    </row>
    <row r="88" spans="2:66" ht="9.75" customHeight="1">
      <c r="B88" s="422">
        <v>6</v>
      </c>
      <c r="C88" s="574" t="str">
        <f>IF(【入力】!$C$112="","",【入力】!$C$112)</f>
        <v/>
      </c>
      <c r="D88" s="574"/>
      <c r="E88" s="574"/>
      <c r="F88" s="574"/>
      <c r="G88" s="281">
        <f>【入力】!$E$112</f>
        <v>0</v>
      </c>
      <c r="H88" s="281"/>
      <c r="I88" s="281"/>
      <c r="J88" s="281"/>
      <c r="K88" s="281"/>
      <c r="L88" s="281"/>
      <c r="M88" s="281"/>
      <c r="N88" s="281"/>
      <c r="O88" s="281"/>
      <c r="P88" s="282"/>
      <c r="Q88" s="285">
        <f>【入力】!$M$112</f>
        <v>0</v>
      </c>
      <c r="R88" s="286"/>
      <c r="S88" s="562" t="str">
        <f>IF(【入力】!$N$112=0,"",【入力】!$N$112)</f>
        <v/>
      </c>
      <c r="T88" s="562"/>
      <c r="U88" s="562"/>
      <c r="V88" s="286">
        <f>【入力】!$Q$112</f>
        <v>0</v>
      </c>
      <c r="W88" s="286"/>
      <c r="X88" s="286"/>
      <c r="Y88" s="286"/>
      <c r="Z88" s="562" t="str">
        <f>IF(【入力】!$T$112=0,"",【入力】!$T$112)</f>
        <v/>
      </c>
      <c r="AA88" s="562"/>
      <c r="AB88" s="562"/>
      <c r="AC88" s="562"/>
      <c r="AD88" s="562"/>
      <c r="AE88" s="562"/>
      <c r="AF88" s="411">
        <f>【入力】!$W$112</f>
        <v>0</v>
      </c>
      <c r="AG88" s="411"/>
      <c r="AH88" s="412" t="s">
        <v>30</v>
      </c>
      <c r="AI88" s="274" t="str">
        <f>【入力】!$Y$112</f>
        <v/>
      </c>
      <c r="AJ88" s="275"/>
      <c r="AK88" s="275"/>
      <c r="AL88" s="275"/>
      <c r="AM88" s="275"/>
      <c r="AN88" s="275"/>
      <c r="AO88" s="275"/>
      <c r="AP88" s="275"/>
      <c r="AQ88" s="413"/>
      <c r="AS88" s="324" t="str">
        <f>MID(【入力】!$AL$112,1,1)</f>
        <v/>
      </c>
      <c r="AT88" s="296" t="str">
        <f>MID(【入力】!$AL$112,2,1)</f>
        <v/>
      </c>
      <c r="AU88" s="296" t="str">
        <f>MID(【入力】!$AL$112,3,1)</f>
        <v/>
      </c>
      <c r="AV88" s="296" t="str">
        <f>MID(【入力】!$AL$112,4,1)</f>
        <v/>
      </c>
      <c r="AW88" s="329" t="str">
        <f>MID(【入力】!$AP$112,1,1)</f>
        <v/>
      </c>
      <c r="AX88" s="296" t="str">
        <f>MID(【入力】!$AP$112,2,1)</f>
        <v/>
      </c>
      <c r="AY88" s="328" t="str">
        <f>MID(【入力】!$AP$112,3,1)</f>
        <v/>
      </c>
      <c r="AZ88" s="329" t="str">
        <f>MID(【入力】!$AS$112,1,1)</f>
        <v/>
      </c>
      <c r="BA88" s="296" t="str">
        <f>MID(【入力】!$AS$112,2,1)</f>
        <v/>
      </c>
      <c r="BB88" s="328" t="str">
        <f>MID(【入力】!$AS$112,3,1)</f>
        <v/>
      </c>
      <c r="BC88" s="332">
        <f>【入力】!$AV$112</f>
        <v>0</v>
      </c>
      <c r="BD88" s="332"/>
      <c r="BE88" s="332"/>
      <c r="BF88" s="332"/>
      <c r="BG88" s="332">
        <f>【入力】!$AZ$112</f>
        <v>0</v>
      </c>
      <c r="BH88" s="332"/>
      <c r="BI88" s="332"/>
      <c r="BJ88" s="295">
        <f>【入力】!$BC$112</f>
        <v>0</v>
      </c>
      <c r="BK88" s="332"/>
      <c r="BL88" s="332"/>
      <c r="BM88" s="332"/>
      <c r="BN88" s="333"/>
    </row>
    <row r="89" spans="2:66" ht="9.75" customHeight="1">
      <c r="B89" s="422"/>
      <c r="C89" s="574"/>
      <c r="D89" s="574"/>
      <c r="E89" s="574"/>
      <c r="F89" s="574"/>
      <c r="G89" s="281"/>
      <c r="H89" s="281"/>
      <c r="I89" s="281"/>
      <c r="J89" s="281"/>
      <c r="K89" s="281"/>
      <c r="L89" s="281"/>
      <c r="M89" s="281"/>
      <c r="N89" s="281"/>
      <c r="O89" s="281"/>
      <c r="P89" s="282"/>
      <c r="Q89" s="285"/>
      <c r="R89" s="286"/>
      <c r="S89" s="562"/>
      <c r="T89" s="562"/>
      <c r="U89" s="562"/>
      <c r="V89" s="286"/>
      <c r="W89" s="286"/>
      <c r="X89" s="286"/>
      <c r="Y89" s="286"/>
      <c r="Z89" s="562"/>
      <c r="AA89" s="562"/>
      <c r="AB89" s="562"/>
      <c r="AC89" s="562"/>
      <c r="AD89" s="562"/>
      <c r="AE89" s="562"/>
      <c r="AF89" s="411"/>
      <c r="AG89" s="411"/>
      <c r="AH89" s="412"/>
      <c r="AI89" s="274"/>
      <c r="AJ89" s="275"/>
      <c r="AK89" s="275"/>
      <c r="AL89" s="275"/>
      <c r="AM89" s="275"/>
      <c r="AN89" s="275"/>
      <c r="AO89" s="275"/>
      <c r="AP89" s="275"/>
      <c r="AQ89" s="413"/>
      <c r="AS89" s="324"/>
      <c r="AT89" s="296"/>
      <c r="AU89" s="296"/>
      <c r="AV89" s="296"/>
      <c r="AW89" s="329"/>
      <c r="AX89" s="296"/>
      <c r="AY89" s="328"/>
      <c r="AZ89" s="329"/>
      <c r="BA89" s="296"/>
      <c r="BB89" s="328"/>
      <c r="BC89" s="332"/>
      <c r="BD89" s="332"/>
      <c r="BE89" s="332"/>
      <c r="BF89" s="332"/>
      <c r="BG89" s="332"/>
      <c r="BH89" s="332"/>
      <c r="BI89" s="332"/>
      <c r="BJ89" s="295"/>
      <c r="BK89" s="332"/>
      <c r="BL89" s="332"/>
      <c r="BM89" s="332"/>
      <c r="BN89" s="333"/>
    </row>
    <row r="90" spans="2:66" ht="9.75" customHeight="1">
      <c r="B90" s="422">
        <v>7</v>
      </c>
      <c r="C90" s="574" t="str">
        <f>IF(【入力】!$C$114="","",【入力】!$C$114)</f>
        <v/>
      </c>
      <c r="D90" s="574"/>
      <c r="E90" s="574"/>
      <c r="F90" s="574"/>
      <c r="G90" s="281">
        <f>【入力】!$E$114</f>
        <v>0</v>
      </c>
      <c r="H90" s="281"/>
      <c r="I90" s="281"/>
      <c r="J90" s="281"/>
      <c r="K90" s="281"/>
      <c r="L90" s="281"/>
      <c r="M90" s="281"/>
      <c r="N90" s="281"/>
      <c r="O90" s="281"/>
      <c r="P90" s="282"/>
      <c r="Q90" s="285">
        <f>【入力】!$M$114</f>
        <v>0</v>
      </c>
      <c r="R90" s="286"/>
      <c r="S90" s="562" t="str">
        <f>IF(【入力】!$N$114=0,"",【入力】!$N$114)</f>
        <v/>
      </c>
      <c r="T90" s="562"/>
      <c r="U90" s="562"/>
      <c r="V90" s="286">
        <f>【入力】!$Q$114</f>
        <v>0</v>
      </c>
      <c r="W90" s="286"/>
      <c r="X90" s="286"/>
      <c r="Y90" s="286"/>
      <c r="Z90" s="562" t="str">
        <f>IF(【入力】!$T$114=0,"",【入力】!$T$114)</f>
        <v/>
      </c>
      <c r="AA90" s="562"/>
      <c r="AB90" s="562"/>
      <c r="AC90" s="562"/>
      <c r="AD90" s="562"/>
      <c r="AE90" s="562"/>
      <c r="AF90" s="411">
        <f>【入力】!$W$114</f>
        <v>0</v>
      </c>
      <c r="AG90" s="411"/>
      <c r="AH90" s="412" t="s">
        <v>30</v>
      </c>
      <c r="AI90" s="274" t="str">
        <f>【入力】!$Y$114</f>
        <v/>
      </c>
      <c r="AJ90" s="275"/>
      <c r="AK90" s="275"/>
      <c r="AL90" s="275"/>
      <c r="AM90" s="275"/>
      <c r="AN90" s="275"/>
      <c r="AO90" s="275"/>
      <c r="AP90" s="275"/>
      <c r="AQ90" s="413"/>
      <c r="AS90" s="324" t="str">
        <f>MID(【入力】!$AL$114,1,1)</f>
        <v/>
      </c>
      <c r="AT90" s="296" t="str">
        <f>MID(【入力】!$AL$114,2,1)</f>
        <v/>
      </c>
      <c r="AU90" s="296" t="str">
        <f>MID(【入力】!$AL$114,3,1)</f>
        <v/>
      </c>
      <c r="AV90" s="296" t="str">
        <f>MID(【入力】!$AL$114,4,1)</f>
        <v/>
      </c>
      <c r="AW90" s="329" t="str">
        <f>MID(【入力】!$AP$114,1,1)</f>
        <v/>
      </c>
      <c r="AX90" s="296" t="str">
        <f>MID(【入力】!$AP$114,2,1)</f>
        <v/>
      </c>
      <c r="AY90" s="328" t="str">
        <f>MID(【入力】!$AP$114,3,1)</f>
        <v/>
      </c>
      <c r="AZ90" s="329" t="str">
        <f>MID(【入力】!$AS$114,1,1)</f>
        <v/>
      </c>
      <c r="BA90" s="296" t="str">
        <f>MID(【入力】!$AS$114,2,1)</f>
        <v/>
      </c>
      <c r="BB90" s="328" t="str">
        <f>MID(【入力】!$AS$114,3,1)</f>
        <v/>
      </c>
      <c r="BC90" s="332">
        <f>【入力】!$AV$114</f>
        <v>0</v>
      </c>
      <c r="BD90" s="332"/>
      <c r="BE90" s="332"/>
      <c r="BF90" s="332"/>
      <c r="BG90" s="332">
        <f>【入力】!$AZ$114</f>
        <v>0</v>
      </c>
      <c r="BH90" s="332"/>
      <c r="BI90" s="332"/>
      <c r="BJ90" s="295">
        <f>【入力】!$BC$114</f>
        <v>0</v>
      </c>
      <c r="BK90" s="332"/>
      <c r="BL90" s="332"/>
      <c r="BM90" s="332"/>
      <c r="BN90" s="333"/>
    </row>
    <row r="91" spans="2:66" ht="9.75" customHeight="1">
      <c r="B91" s="422"/>
      <c r="C91" s="574"/>
      <c r="D91" s="574"/>
      <c r="E91" s="574"/>
      <c r="F91" s="574"/>
      <c r="G91" s="281"/>
      <c r="H91" s="281"/>
      <c r="I91" s="281"/>
      <c r="J91" s="281"/>
      <c r="K91" s="281"/>
      <c r="L91" s="281"/>
      <c r="M91" s="281"/>
      <c r="N91" s="281"/>
      <c r="O91" s="281"/>
      <c r="P91" s="282"/>
      <c r="Q91" s="285"/>
      <c r="R91" s="286"/>
      <c r="S91" s="562"/>
      <c r="T91" s="562"/>
      <c r="U91" s="562"/>
      <c r="V91" s="286"/>
      <c r="W91" s="286"/>
      <c r="X91" s="286"/>
      <c r="Y91" s="286"/>
      <c r="Z91" s="562"/>
      <c r="AA91" s="562"/>
      <c r="AB91" s="562"/>
      <c r="AC91" s="562"/>
      <c r="AD91" s="562"/>
      <c r="AE91" s="562"/>
      <c r="AF91" s="411"/>
      <c r="AG91" s="411"/>
      <c r="AH91" s="412"/>
      <c r="AI91" s="274"/>
      <c r="AJ91" s="275"/>
      <c r="AK91" s="275"/>
      <c r="AL91" s="275"/>
      <c r="AM91" s="275"/>
      <c r="AN91" s="275"/>
      <c r="AO91" s="275"/>
      <c r="AP91" s="275"/>
      <c r="AQ91" s="413"/>
      <c r="AS91" s="324"/>
      <c r="AT91" s="296"/>
      <c r="AU91" s="296"/>
      <c r="AV91" s="296"/>
      <c r="AW91" s="329"/>
      <c r="AX91" s="296"/>
      <c r="AY91" s="328"/>
      <c r="AZ91" s="329"/>
      <c r="BA91" s="296"/>
      <c r="BB91" s="328"/>
      <c r="BC91" s="332"/>
      <c r="BD91" s="332"/>
      <c r="BE91" s="332"/>
      <c r="BF91" s="332"/>
      <c r="BG91" s="332"/>
      <c r="BH91" s="332"/>
      <c r="BI91" s="332"/>
      <c r="BJ91" s="295"/>
      <c r="BK91" s="332"/>
      <c r="BL91" s="332"/>
      <c r="BM91" s="332"/>
      <c r="BN91" s="333"/>
    </row>
    <row r="92" spans="2:66" ht="9.75" customHeight="1">
      <c r="B92" s="422">
        <v>8</v>
      </c>
      <c r="C92" s="574" t="str">
        <f>IF(【入力】!$C$116="","",【入力】!$C$116)</f>
        <v/>
      </c>
      <c r="D92" s="574"/>
      <c r="E92" s="574"/>
      <c r="F92" s="574"/>
      <c r="G92" s="281">
        <f>【入力】!$E$116</f>
        <v>0</v>
      </c>
      <c r="H92" s="281"/>
      <c r="I92" s="281"/>
      <c r="J92" s="281"/>
      <c r="K92" s="281"/>
      <c r="L92" s="281"/>
      <c r="M92" s="281"/>
      <c r="N92" s="281"/>
      <c r="O92" s="281"/>
      <c r="P92" s="282"/>
      <c r="Q92" s="285">
        <f>【入力】!$M$116</f>
        <v>0</v>
      </c>
      <c r="R92" s="286"/>
      <c r="S92" s="562" t="str">
        <f>IF(【入力】!$N$116=0,"",【入力】!$N$116)</f>
        <v/>
      </c>
      <c r="T92" s="562"/>
      <c r="U92" s="562"/>
      <c r="V92" s="286">
        <f>【入力】!$Q$116</f>
        <v>0</v>
      </c>
      <c r="W92" s="286"/>
      <c r="X92" s="286"/>
      <c r="Y92" s="286"/>
      <c r="Z92" s="562" t="str">
        <f>IF(【入力】!$T$116=0,"",【入力】!$T$116)</f>
        <v/>
      </c>
      <c r="AA92" s="562"/>
      <c r="AB92" s="562"/>
      <c r="AC92" s="562"/>
      <c r="AD92" s="562"/>
      <c r="AE92" s="562"/>
      <c r="AF92" s="411">
        <f>【入力】!$W$116</f>
        <v>0</v>
      </c>
      <c r="AG92" s="411"/>
      <c r="AH92" s="412" t="s">
        <v>30</v>
      </c>
      <c r="AI92" s="274" t="str">
        <f>【入力】!$Y$116</f>
        <v/>
      </c>
      <c r="AJ92" s="275"/>
      <c r="AK92" s="275"/>
      <c r="AL92" s="275"/>
      <c r="AM92" s="275"/>
      <c r="AN92" s="275"/>
      <c r="AO92" s="275"/>
      <c r="AP92" s="275"/>
      <c r="AQ92" s="413"/>
      <c r="AS92" s="324" t="str">
        <f>MID(【入力】!$AL$116,1,1)</f>
        <v/>
      </c>
      <c r="AT92" s="296" t="str">
        <f>MID(【入力】!$AL$116,2,1)</f>
        <v/>
      </c>
      <c r="AU92" s="296" t="str">
        <f>MID(【入力】!$AL$116,3,1)</f>
        <v/>
      </c>
      <c r="AV92" s="296" t="str">
        <f>MID(【入力】!$AL$116,4,1)</f>
        <v/>
      </c>
      <c r="AW92" s="329" t="str">
        <f>MID(【入力】!$AP$116,1,1)</f>
        <v/>
      </c>
      <c r="AX92" s="296" t="str">
        <f>MID(【入力】!$AP$116,2,1)</f>
        <v/>
      </c>
      <c r="AY92" s="328" t="str">
        <f>MID(【入力】!$AP$116,3,1)</f>
        <v/>
      </c>
      <c r="AZ92" s="329" t="str">
        <f>MID(【入力】!$AS$116,1,1)</f>
        <v/>
      </c>
      <c r="BA92" s="296" t="str">
        <f>MID(【入力】!$AS$116,2,1)</f>
        <v/>
      </c>
      <c r="BB92" s="328" t="str">
        <f>MID(【入力】!$AS$116,3,1)</f>
        <v/>
      </c>
      <c r="BC92" s="332">
        <f>【入力】!$AV$116</f>
        <v>0</v>
      </c>
      <c r="BD92" s="332"/>
      <c r="BE92" s="332"/>
      <c r="BF92" s="332"/>
      <c r="BG92" s="332">
        <f>【入力】!$AZ$116</f>
        <v>0</v>
      </c>
      <c r="BH92" s="332"/>
      <c r="BI92" s="332"/>
      <c r="BJ92" s="295">
        <f>【入力】!$BC$116</f>
        <v>0</v>
      </c>
      <c r="BK92" s="332"/>
      <c r="BL92" s="332"/>
      <c r="BM92" s="332"/>
      <c r="BN92" s="333"/>
    </row>
    <row r="93" spans="2:66" ht="9.75" customHeight="1">
      <c r="B93" s="573"/>
      <c r="C93" s="649"/>
      <c r="D93" s="649"/>
      <c r="E93" s="649"/>
      <c r="F93" s="649"/>
      <c r="G93" s="283"/>
      <c r="H93" s="283"/>
      <c r="I93" s="283"/>
      <c r="J93" s="283"/>
      <c r="K93" s="283"/>
      <c r="L93" s="283"/>
      <c r="M93" s="283"/>
      <c r="N93" s="283"/>
      <c r="O93" s="283"/>
      <c r="P93" s="284"/>
      <c r="Q93" s="287"/>
      <c r="R93" s="288"/>
      <c r="S93" s="563"/>
      <c r="T93" s="563"/>
      <c r="U93" s="563"/>
      <c r="V93" s="288"/>
      <c r="W93" s="288"/>
      <c r="X93" s="288"/>
      <c r="Y93" s="288"/>
      <c r="Z93" s="563"/>
      <c r="AA93" s="563"/>
      <c r="AB93" s="563"/>
      <c r="AC93" s="563"/>
      <c r="AD93" s="563"/>
      <c r="AE93" s="563"/>
      <c r="AF93" s="564"/>
      <c r="AG93" s="564"/>
      <c r="AH93" s="565"/>
      <c r="AI93" s="566"/>
      <c r="AJ93" s="567"/>
      <c r="AK93" s="567"/>
      <c r="AL93" s="567"/>
      <c r="AM93" s="567"/>
      <c r="AN93" s="567"/>
      <c r="AO93" s="567"/>
      <c r="AP93" s="567"/>
      <c r="AQ93" s="568"/>
      <c r="AS93" s="324"/>
      <c r="AT93" s="296"/>
      <c r="AU93" s="296"/>
      <c r="AV93" s="296"/>
      <c r="AW93" s="329"/>
      <c r="AX93" s="296"/>
      <c r="AY93" s="328"/>
      <c r="AZ93" s="329"/>
      <c r="BA93" s="296"/>
      <c r="BB93" s="328"/>
      <c r="BC93" s="332"/>
      <c r="BD93" s="332"/>
      <c r="BE93" s="332"/>
      <c r="BF93" s="332"/>
      <c r="BG93" s="332"/>
      <c r="BH93" s="332"/>
      <c r="BI93" s="332"/>
      <c r="BJ93" s="295"/>
      <c r="BK93" s="332"/>
      <c r="BL93" s="332"/>
      <c r="BM93" s="332"/>
      <c r="BN93" s="333"/>
    </row>
    <row r="94" spans="2:66" ht="6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S94" s="344" t="s">
        <v>81</v>
      </c>
      <c r="AT94" s="345"/>
      <c r="AU94" s="345"/>
      <c r="AV94" s="345"/>
      <c r="AW94" s="345"/>
      <c r="AX94" s="345"/>
      <c r="AY94" s="345"/>
      <c r="AZ94" s="345"/>
      <c r="BA94" s="345"/>
      <c r="BB94" s="345"/>
      <c r="BC94" s="348">
        <f>【入力】!$AV$118</f>
        <v>0</v>
      </c>
      <c r="BD94" s="348"/>
      <c r="BE94" s="348"/>
      <c r="BF94" s="348"/>
      <c r="BG94" s="348">
        <f>【入力】!$AZ$118</f>
        <v>0</v>
      </c>
      <c r="BH94" s="348"/>
      <c r="BI94" s="348"/>
      <c r="BJ94" s="350">
        <f>【入力】!$BC$118</f>
        <v>0</v>
      </c>
      <c r="BK94" s="348"/>
      <c r="BL94" s="348"/>
      <c r="BM94" s="348"/>
      <c r="BN94" s="351"/>
    </row>
    <row r="95" spans="2:66" ht="9" customHeight="1">
      <c r="B95" s="384" t="s">
        <v>87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569" t="s">
        <v>35</v>
      </c>
      <c r="N95" s="132"/>
      <c r="O95" s="132"/>
      <c r="P95" s="132"/>
      <c r="Q95" s="132"/>
      <c r="R95" s="132"/>
      <c r="S95" s="132"/>
      <c r="T95" s="132"/>
      <c r="U95" s="570"/>
      <c r="V95" s="569" t="s">
        <v>88</v>
      </c>
      <c r="W95" s="132"/>
      <c r="X95" s="132"/>
      <c r="Y95" s="132"/>
      <c r="Z95" s="132"/>
      <c r="AA95" s="132"/>
      <c r="AB95" s="132"/>
      <c r="AC95" s="132"/>
      <c r="AD95" s="132"/>
      <c r="AE95" s="570"/>
      <c r="AF95" s="387" t="s">
        <v>36</v>
      </c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8"/>
      <c r="AS95" s="344"/>
      <c r="AT95" s="345"/>
      <c r="AU95" s="345"/>
      <c r="AV95" s="345"/>
      <c r="AW95" s="345"/>
      <c r="AX95" s="345"/>
      <c r="AY95" s="345"/>
      <c r="AZ95" s="345"/>
      <c r="BA95" s="345"/>
      <c r="BB95" s="345"/>
      <c r="BC95" s="348"/>
      <c r="BD95" s="348"/>
      <c r="BE95" s="348"/>
      <c r="BF95" s="348"/>
      <c r="BG95" s="348"/>
      <c r="BH95" s="348"/>
      <c r="BI95" s="348"/>
      <c r="BJ95" s="350"/>
      <c r="BK95" s="348"/>
      <c r="BL95" s="348"/>
      <c r="BM95" s="348"/>
      <c r="BN95" s="351"/>
    </row>
    <row r="96" spans="2:66" ht="9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571"/>
      <c r="N96" s="267"/>
      <c r="O96" s="267"/>
      <c r="P96" s="267"/>
      <c r="Q96" s="267"/>
      <c r="R96" s="267"/>
      <c r="S96" s="267"/>
      <c r="T96" s="267"/>
      <c r="U96" s="572"/>
      <c r="V96" s="571"/>
      <c r="W96" s="267"/>
      <c r="X96" s="267"/>
      <c r="Y96" s="267"/>
      <c r="Z96" s="267"/>
      <c r="AA96" s="267"/>
      <c r="AB96" s="267"/>
      <c r="AC96" s="267"/>
      <c r="AD96" s="267"/>
      <c r="AE96" s="572"/>
      <c r="AF96" s="389"/>
      <c r="AG96" s="389"/>
      <c r="AH96" s="389"/>
      <c r="AI96" s="389"/>
      <c r="AJ96" s="389"/>
      <c r="AK96" s="389"/>
      <c r="AL96" s="389"/>
      <c r="AM96" s="389"/>
      <c r="AN96" s="389"/>
      <c r="AO96" s="389"/>
      <c r="AP96" s="389"/>
      <c r="AQ96" s="390"/>
      <c r="AS96" s="346"/>
      <c r="AT96" s="347"/>
      <c r="AU96" s="347"/>
      <c r="AV96" s="347"/>
      <c r="AW96" s="347"/>
      <c r="AX96" s="347"/>
      <c r="AY96" s="347"/>
      <c r="AZ96" s="347"/>
      <c r="BA96" s="347"/>
      <c r="BB96" s="347"/>
      <c r="BC96" s="349"/>
      <c r="BD96" s="349"/>
      <c r="BE96" s="349"/>
      <c r="BF96" s="349"/>
      <c r="BG96" s="349"/>
      <c r="BH96" s="349"/>
      <c r="BI96" s="349"/>
      <c r="BJ96" s="352"/>
      <c r="BK96" s="349"/>
      <c r="BL96" s="349"/>
      <c r="BM96" s="349"/>
      <c r="BN96" s="353"/>
    </row>
    <row r="97" spans="2:66" ht="10.5" customHeight="1">
      <c r="B97" s="368" t="s">
        <v>78</v>
      </c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271">
        <f ca="1">【入力】!$L$121</f>
        <v>0</v>
      </c>
      <c r="N97" s="272"/>
      <c r="O97" s="272"/>
      <c r="P97" s="272"/>
      <c r="Q97" s="272"/>
      <c r="R97" s="272"/>
      <c r="S97" s="272"/>
      <c r="T97" s="272"/>
      <c r="U97" s="273"/>
      <c r="V97" s="271">
        <f ca="1">【入力】!$R$121</f>
        <v>0</v>
      </c>
      <c r="W97" s="272"/>
      <c r="X97" s="272"/>
      <c r="Y97" s="272"/>
      <c r="Z97" s="272"/>
      <c r="AA97" s="272"/>
      <c r="AB97" s="272"/>
      <c r="AC97" s="272"/>
      <c r="AD97" s="272"/>
      <c r="AE97" s="273"/>
      <c r="AF97" s="277">
        <f ca="1">【入力】!$W$121</f>
        <v>0</v>
      </c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8"/>
      <c r="AS97" s="354" t="s">
        <v>128</v>
      </c>
      <c r="AT97" s="354"/>
      <c r="AU97" s="354"/>
      <c r="AV97" s="354"/>
      <c r="AW97" s="354"/>
      <c r="AX97" s="354"/>
      <c r="AY97" s="354"/>
      <c r="AZ97" s="354"/>
      <c r="BA97" s="354"/>
      <c r="BB97" s="354"/>
    </row>
    <row r="98" spans="2:66" ht="9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74"/>
      <c r="N98" s="275"/>
      <c r="O98" s="275"/>
      <c r="P98" s="275"/>
      <c r="Q98" s="275"/>
      <c r="R98" s="275"/>
      <c r="S98" s="275"/>
      <c r="T98" s="275"/>
      <c r="U98" s="276"/>
      <c r="V98" s="274"/>
      <c r="W98" s="275"/>
      <c r="X98" s="275"/>
      <c r="Y98" s="275"/>
      <c r="Z98" s="275"/>
      <c r="AA98" s="275"/>
      <c r="AB98" s="275"/>
      <c r="AC98" s="275"/>
      <c r="AD98" s="275"/>
      <c r="AE98" s="276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80"/>
      <c r="AS98" s="334" t="s">
        <v>129</v>
      </c>
      <c r="AT98" s="335"/>
      <c r="AU98" s="335"/>
      <c r="AV98" s="335"/>
      <c r="AW98" s="335"/>
      <c r="AX98" s="335"/>
      <c r="AY98" s="335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340" t="s">
        <v>37</v>
      </c>
      <c r="BN98" s="341"/>
    </row>
    <row r="99" spans="2:66" ht="9" customHeight="1">
      <c r="B99" s="290" t="s">
        <v>79</v>
      </c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550">
        <f>【入力】!$L$124</f>
        <v>0</v>
      </c>
      <c r="N99" s="279"/>
      <c r="O99" s="279"/>
      <c r="P99" s="279"/>
      <c r="Q99" s="279"/>
      <c r="R99" s="279"/>
      <c r="S99" s="279"/>
      <c r="T99" s="279"/>
      <c r="U99" s="551"/>
      <c r="V99" s="550">
        <f>【入力】!$R$124</f>
        <v>0</v>
      </c>
      <c r="W99" s="279"/>
      <c r="X99" s="279"/>
      <c r="Y99" s="279"/>
      <c r="Z99" s="279"/>
      <c r="AA99" s="279"/>
      <c r="AB99" s="279"/>
      <c r="AC99" s="279"/>
      <c r="AD99" s="279"/>
      <c r="AE99" s="551"/>
      <c r="AF99" s="279">
        <f>【入力】!$W$124</f>
        <v>0</v>
      </c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80"/>
      <c r="AS99" s="336"/>
      <c r="AT99" s="337"/>
      <c r="AU99" s="337"/>
      <c r="AV99" s="337"/>
      <c r="AW99" s="337"/>
      <c r="AX99" s="337"/>
      <c r="AY99" s="337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342"/>
      <c r="BN99" s="343"/>
    </row>
    <row r="100" spans="2:66" ht="9" customHeight="1"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550"/>
      <c r="N100" s="279"/>
      <c r="O100" s="279"/>
      <c r="P100" s="279"/>
      <c r="Q100" s="279"/>
      <c r="R100" s="279"/>
      <c r="S100" s="279"/>
      <c r="T100" s="279"/>
      <c r="U100" s="551"/>
      <c r="V100" s="550"/>
      <c r="W100" s="279"/>
      <c r="X100" s="279"/>
      <c r="Y100" s="279"/>
      <c r="Z100" s="279"/>
      <c r="AA100" s="279"/>
      <c r="AB100" s="279"/>
      <c r="AC100" s="279"/>
      <c r="AD100" s="279"/>
      <c r="AE100" s="551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80"/>
      <c r="AS100" s="336"/>
      <c r="AT100" s="337"/>
      <c r="AU100" s="337"/>
      <c r="AV100" s="337"/>
      <c r="AW100" s="337"/>
      <c r="AX100" s="337"/>
      <c r="AY100" s="337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342"/>
      <c r="BN100" s="343"/>
    </row>
    <row r="101" spans="2:66" ht="9" customHeight="1">
      <c r="B101" s="290" t="str">
        <f>【入力】!$C$127</f>
        <v>不課税対象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550">
        <f ca="1">【入力】!$L$127</f>
        <v>0</v>
      </c>
      <c r="N101" s="279"/>
      <c r="O101" s="279"/>
      <c r="P101" s="279"/>
      <c r="Q101" s="279"/>
      <c r="R101" s="279"/>
      <c r="S101" s="279"/>
      <c r="T101" s="279"/>
      <c r="U101" s="551"/>
      <c r="V101" s="555"/>
      <c r="W101" s="556"/>
      <c r="X101" s="556"/>
      <c r="Y101" s="556"/>
      <c r="Z101" s="556"/>
      <c r="AA101" s="556"/>
      <c r="AB101" s="556"/>
      <c r="AC101" s="556"/>
      <c r="AD101" s="556"/>
      <c r="AE101" s="557"/>
      <c r="AF101" s="279">
        <f ca="1">【入力】!$W$127</f>
        <v>0</v>
      </c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80"/>
      <c r="AS101" s="338"/>
      <c r="AT101" s="339"/>
      <c r="AU101" s="339"/>
      <c r="AV101" s="339"/>
      <c r="AW101" s="339"/>
      <c r="AX101" s="339"/>
      <c r="AY101" s="33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24"/>
      <c r="BN101" s="220"/>
    </row>
    <row r="102" spans="2:66" ht="9" customHeight="1">
      <c r="B102" s="548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52"/>
      <c r="N102" s="553"/>
      <c r="O102" s="553"/>
      <c r="P102" s="553"/>
      <c r="Q102" s="553"/>
      <c r="R102" s="553"/>
      <c r="S102" s="553"/>
      <c r="T102" s="553"/>
      <c r="U102" s="554"/>
      <c r="V102" s="558"/>
      <c r="W102" s="559"/>
      <c r="X102" s="559"/>
      <c r="Y102" s="559"/>
      <c r="Z102" s="559"/>
      <c r="AA102" s="559"/>
      <c r="AB102" s="559"/>
      <c r="AC102" s="559"/>
      <c r="AD102" s="559"/>
      <c r="AE102" s="560"/>
      <c r="AF102" s="553"/>
      <c r="AG102" s="553"/>
      <c r="AH102" s="553"/>
      <c r="AI102" s="553"/>
      <c r="AJ102" s="553"/>
      <c r="AK102" s="553"/>
      <c r="AL102" s="553"/>
      <c r="AM102" s="553"/>
      <c r="AN102" s="553"/>
      <c r="AO102" s="553"/>
      <c r="AP102" s="553"/>
      <c r="AQ102" s="561"/>
      <c r="AS102" s="266" t="s">
        <v>180</v>
      </c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 t="s">
        <v>37</v>
      </c>
      <c r="BN102" s="323"/>
    </row>
    <row r="103" spans="2:66" ht="9" customHeight="1">
      <c r="AS103" s="268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301"/>
    </row>
    <row r="104" spans="2:66" ht="12" customHeight="1">
      <c r="B104" s="289" t="s">
        <v>40</v>
      </c>
      <c r="C104" s="289"/>
      <c r="D104" s="289"/>
      <c r="E104" s="289"/>
      <c r="F104" s="289"/>
      <c r="G104" s="289"/>
      <c r="H104" s="289" t="s">
        <v>41</v>
      </c>
      <c r="I104" s="289"/>
      <c r="J104" s="289"/>
      <c r="K104" s="289"/>
      <c r="L104" s="289"/>
      <c r="M104" s="289" t="s">
        <v>42</v>
      </c>
      <c r="N104" s="289"/>
      <c r="O104" s="289"/>
      <c r="P104" s="289"/>
      <c r="Q104" s="289"/>
      <c r="R104" s="289" t="s">
        <v>43</v>
      </c>
      <c r="S104" s="289"/>
      <c r="T104" s="289"/>
      <c r="U104" s="289"/>
      <c r="V104" s="289"/>
      <c r="W104" s="289"/>
      <c r="X104" s="289"/>
      <c r="Y104" s="6"/>
      <c r="Z104" s="620" t="s">
        <v>8</v>
      </c>
      <c r="AA104" s="621"/>
      <c r="AB104" s="621"/>
      <c r="AC104" s="621"/>
      <c r="AD104" s="621"/>
      <c r="AE104" s="621"/>
      <c r="AF104" s="621"/>
      <c r="AG104" s="621"/>
      <c r="AH104" s="621"/>
      <c r="AI104" s="621"/>
      <c r="AJ104" s="621"/>
      <c r="AK104" s="621"/>
      <c r="AL104" s="621"/>
      <c r="AM104" s="621"/>
      <c r="AN104" s="621"/>
      <c r="AO104" s="621"/>
      <c r="AP104" s="621"/>
      <c r="AQ104" s="622"/>
      <c r="AS104" s="268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301"/>
    </row>
    <row r="105" spans="2:66" ht="9" customHeight="1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6"/>
      <c r="Z105" s="623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4"/>
      <c r="AL105" s="624"/>
      <c r="AM105" s="624"/>
      <c r="AN105" s="624"/>
      <c r="AO105" s="624"/>
      <c r="AP105" s="624"/>
      <c r="AQ105" s="625"/>
      <c r="AS105" s="318" t="s">
        <v>120</v>
      </c>
      <c r="AT105" s="319"/>
      <c r="AU105" s="319"/>
      <c r="AV105" s="319"/>
      <c r="AW105" s="319"/>
      <c r="AX105" s="319"/>
      <c r="AY105" s="31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 t="s">
        <v>37</v>
      </c>
      <c r="BN105" s="301"/>
    </row>
    <row r="106" spans="2:66" ht="10.5" customHeight="1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7"/>
      <c r="Z106" s="62"/>
      <c r="AA106" s="7"/>
      <c r="AB106" s="6"/>
      <c r="AC106" s="7"/>
      <c r="AD106" s="6"/>
      <c r="AF106" s="6"/>
      <c r="AG106" s="6"/>
      <c r="AH106" s="7" t="s">
        <v>75</v>
      </c>
      <c r="AI106" s="6"/>
      <c r="AJ106" s="6"/>
      <c r="AL106" s="7"/>
      <c r="AM106" s="7" t="s">
        <v>74</v>
      </c>
      <c r="AN106" s="7"/>
      <c r="AO106" s="7"/>
      <c r="AP106" s="7"/>
      <c r="AQ106" s="63" t="s">
        <v>37</v>
      </c>
      <c r="AS106" s="318"/>
      <c r="AT106" s="319"/>
      <c r="AU106" s="319"/>
      <c r="AV106" s="319"/>
      <c r="AW106" s="319"/>
      <c r="AX106" s="319"/>
      <c r="AY106" s="31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301"/>
    </row>
    <row r="107" spans="2:66" ht="9" customHeight="1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56">
        <f ca="1">【入力】!$W$133</f>
        <v>0</v>
      </c>
      <c r="Z107" s="542">
        <f ca="1">【入力】!$W$133</f>
        <v>0</v>
      </c>
      <c r="AA107" s="543"/>
      <c r="AB107" s="543"/>
      <c r="AC107" s="543"/>
      <c r="AD107" s="543"/>
      <c r="AE107" s="543"/>
      <c r="AF107" s="543"/>
      <c r="AG107" s="543"/>
      <c r="AH107" s="543"/>
      <c r="AI107" s="543"/>
      <c r="AJ107" s="543"/>
      <c r="AK107" s="543"/>
      <c r="AL107" s="543"/>
      <c r="AM107" s="543"/>
      <c r="AN107" s="543"/>
      <c r="AO107" s="543"/>
      <c r="AP107" s="543"/>
      <c r="AQ107" s="544"/>
      <c r="AS107" s="318"/>
      <c r="AT107" s="319"/>
      <c r="AU107" s="319"/>
      <c r="AV107" s="319"/>
      <c r="AW107" s="319"/>
      <c r="AX107" s="319"/>
      <c r="AY107" s="31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301"/>
    </row>
    <row r="108" spans="2:66" ht="9" customHeight="1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56"/>
      <c r="Z108" s="542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4"/>
      <c r="AS108" s="330" t="s">
        <v>91</v>
      </c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6"/>
    </row>
    <row r="109" spans="2:66" ht="18" customHeight="1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56"/>
      <c r="Z109" s="545"/>
      <c r="AA109" s="546"/>
      <c r="AB109" s="546"/>
      <c r="AC109" s="546"/>
      <c r="AD109" s="546"/>
      <c r="AE109" s="546"/>
      <c r="AF109" s="546"/>
      <c r="AG109" s="546"/>
      <c r="AH109" s="546"/>
      <c r="AI109" s="546"/>
      <c r="AJ109" s="546"/>
      <c r="AK109" s="546"/>
      <c r="AL109" s="546"/>
      <c r="AM109" s="546"/>
      <c r="AN109" s="546"/>
      <c r="AO109" s="546"/>
      <c r="AP109" s="546"/>
      <c r="AQ109" s="547"/>
      <c r="AS109" s="331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300"/>
    </row>
    <row r="110" spans="2:66" ht="3" customHeight="1"/>
    <row r="111" spans="2:66" ht="6" customHeight="1">
      <c r="B111" s="581" t="s">
        <v>167</v>
      </c>
      <c r="C111" s="581"/>
      <c r="D111" s="581"/>
      <c r="E111" s="581"/>
      <c r="F111" s="581"/>
      <c r="G111" s="581"/>
      <c r="H111" s="581"/>
      <c r="I111" s="581"/>
      <c r="J111" s="262" t="s">
        <v>0</v>
      </c>
      <c r="K111" s="262"/>
      <c r="L111" s="262"/>
      <c r="M111" s="262"/>
      <c r="N111" s="262"/>
      <c r="O111" s="262"/>
      <c r="P111" s="262"/>
      <c r="Q111" s="262"/>
      <c r="Z111" s="650" t="s">
        <v>82</v>
      </c>
      <c r="AA111" s="650"/>
      <c r="AB111" s="650"/>
      <c r="AC111" s="650"/>
      <c r="AD111" s="650"/>
      <c r="AE111" s="263" t="str">
        <f>【入力】!$W$37</f>
        <v>1</v>
      </c>
      <c r="AF111" s="263"/>
      <c r="AG111" s="263"/>
      <c r="AH111" s="263"/>
      <c r="AI111" s="263"/>
      <c r="AJ111" s="263"/>
      <c r="AK111" s="263"/>
      <c r="AL111" s="265" t="s">
        <v>186</v>
      </c>
      <c r="AM111" s="265"/>
      <c r="AN111" s="265"/>
      <c r="AO111" s="265"/>
      <c r="AP111" s="265"/>
      <c r="AQ111" s="265"/>
      <c r="AS111" s="135"/>
      <c r="AT111" s="135"/>
      <c r="AU111" s="135"/>
      <c r="AV111" s="135"/>
      <c r="AW111" s="135"/>
      <c r="AX111" s="135"/>
      <c r="AY111" s="135"/>
      <c r="AZ111" s="135"/>
      <c r="BA111" s="539" t="s">
        <v>76</v>
      </c>
      <c r="BB111" s="539"/>
      <c r="BC111" s="539"/>
      <c r="BD111" s="539"/>
      <c r="BE111" s="236" t="str">
        <f>MID(【入力】!$K$40,1,4)</f>
        <v/>
      </c>
      <c r="BF111" s="236"/>
      <c r="BG111" s="236"/>
      <c r="BH111" s="297" t="s">
        <v>5</v>
      </c>
      <c r="BI111" s="236" t="str">
        <f>MID(【入力】!$K$40,5,2)</f>
        <v/>
      </c>
      <c r="BJ111" s="236"/>
      <c r="BK111" s="297" t="s">
        <v>6</v>
      </c>
      <c r="BL111" s="236" t="str">
        <f>MID(【入力】!$K$40,7,2)</f>
        <v/>
      </c>
      <c r="BM111" s="236"/>
      <c r="BN111" s="297" t="s">
        <v>7</v>
      </c>
    </row>
    <row r="112" spans="2:66" ht="10.5" customHeight="1">
      <c r="B112" s="581"/>
      <c r="C112" s="581"/>
      <c r="D112" s="581"/>
      <c r="E112" s="581"/>
      <c r="F112" s="581"/>
      <c r="G112" s="581"/>
      <c r="H112" s="581"/>
      <c r="I112" s="581"/>
      <c r="J112" s="262"/>
      <c r="K112" s="262"/>
      <c r="L112" s="262"/>
      <c r="M112" s="262"/>
      <c r="N112" s="262"/>
      <c r="O112" s="262"/>
      <c r="P112" s="262"/>
      <c r="Q112" s="262"/>
      <c r="S112" s="270" t="s">
        <v>31</v>
      </c>
      <c r="T112" s="270"/>
      <c r="U112" s="270"/>
      <c r="V112" s="270"/>
      <c r="W112" s="270"/>
      <c r="X112" s="270"/>
      <c r="Y112" s="270"/>
      <c r="Z112" s="211"/>
      <c r="AA112" s="211"/>
      <c r="AB112" s="211"/>
      <c r="AC112" s="211"/>
      <c r="AD112" s="211"/>
      <c r="AE112" s="264"/>
      <c r="AF112" s="264"/>
      <c r="AG112" s="264"/>
      <c r="AH112" s="264"/>
      <c r="AI112" s="264"/>
      <c r="AJ112" s="264"/>
      <c r="AK112" s="264"/>
      <c r="AL112" s="265"/>
      <c r="AM112" s="265"/>
      <c r="AN112" s="265"/>
      <c r="AO112" s="265"/>
      <c r="AP112" s="265"/>
      <c r="AQ112" s="265"/>
      <c r="AS112" s="135"/>
      <c r="AT112" s="135"/>
      <c r="AU112" s="135"/>
      <c r="AV112" s="135"/>
      <c r="AW112" s="135"/>
      <c r="AX112" s="135"/>
      <c r="AY112" s="135"/>
      <c r="AZ112" s="135"/>
      <c r="BA112" s="540"/>
      <c r="BB112" s="540"/>
      <c r="BC112" s="540"/>
      <c r="BD112" s="540"/>
      <c r="BE112" s="541"/>
      <c r="BF112" s="541"/>
      <c r="BG112" s="541"/>
      <c r="BH112" s="298"/>
      <c r="BI112" s="541"/>
      <c r="BJ112" s="541"/>
      <c r="BK112" s="298"/>
      <c r="BL112" s="541"/>
      <c r="BM112" s="541"/>
      <c r="BN112" s="298"/>
    </row>
    <row r="113" spans="2:79" ht="10.5" customHeight="1">
      <c r="B113" s="581"/>
      <c r="C113" s="581"/>
      <c r="D113" s="581"/>
      <c r="E113" s="581"/>
      <c r="F113" s="581"/>
      <c r="G113" s="581"/>
      <c r="H113" s="581"/>
      <c r="I113" s="581"/>
      <c r="J113" s="262"/>
      <c r="K113" s="262"/>
      <c r="L113" s="262"/>
      <c r="M113" s="262"/>
      <c r="N113" s="262"/>
      <c r="O113" s="262"/>
      <c r="P113" s="262"/>
      <c r="Q113" s="262"/>
      <c r="S113" s="270"/>
      <c r="T113" s="270"/>
      <c r="U113" s="270"/>
      <c r="V113" s="270"/>
      <c r="W113" s="270"/>
      <c r="X113" s="270"/>
      <c r="Y113" s="270"/>
      <c r="AS113" s="652" t="s">
        <v>183</v>
      </c>
      <c r="AT113" s="652"/>
      <c r="AU113" s="652"/>
      <c r="AV113" s="652"/>
      <c r="AW113" s="652"/>
      <c r="AX113" s="652"/>
      <c r="AY113" s="652"/>
      <c r="AZ113" s="652"/>
    </row>
    <row r="114" spans="2:79" ht="10.5" customHeight="1">
      <c r="B114" s="516" t="s">
        <v>184</v>
      </c>
      <c r="C114" s="516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S114" s="517" t="s">
        <v>24</v>
      </c>
      <c r="T114" s="518"/>
      <c r="U114" s="518"/>
      <c r="V114" s="518"/>
      <c r="W114" s="518"/>
      <c r="X114" s="518"/>
      <c r="Y114" s="519"/>
      <c r="Z114" s="520" t="str">
        <f>MID(【入力】!$K$5,1,1)</f>
        <v/>
      </c>
      <c r="AA114" s="520"/>
      <c r="AB114" s="522" t="str">
        <f>MID(【入力】!$K$5,2,1)</f>
        <v/>
      </c>
      <c r="AC114" s="522"/>
      <c r="AD114" s="522" t="str">
        <f>MID(【入力】!$K$5,3,1)</f>
        <v/>
      </c>
      <c r="AE114" s="522"/>
      <c r="AF114" s="522" t="str">
        <f>MID(【入力】!$K$5,4,1)</f>
        <v/>
      </c>
      <c r="AG114" s="522"/>
      <c r="AH114" s="522" t="str">
        <f>MID(【入力】!$K$5,5,1)</f>
        <v/>
      </c>
      <c r="AI114" s="522"/>
      <c r="AJ114" s="520" t="str">
        <f>MID(【入力】!$K$5,6,1)</f>
        <v/>
      </c>
      <c r="AK114" s="520"/>
      <c r="AL114" s="501" t="s">
        <v>188</v>
      </c>
      <c r="AM114" s="502"/>
      <c r="AN114" s="502"/>
      <c r="AO114" s="502"/>
      <c r="AP114" s="502"/>
      <c r="AQ114" s="503"/>
      <c r="AS114" s="507" t="s">
        <v>38</v>
      </c>
      <c r="AT114" s="508"/>
      <c r="AU114" s="508"/>
      <c r="AV114" s="508"/>
      <c r="AW114" s="508"/>
      <c r="AX114" s="508"/>
      <c r="AY114" s="508"/>
      <c r="AZ114" s="508"/>
      <c r="BA114" s="508"/>
      <c r="BB114" s="509"/>
      <c r="BC114" s="306" t="str">
        <f>MID(【入力】!$K$58,1,1)</f>
        <v/>
      </c>
      <c r="BD114" s="306" t="str">
        <f>MID(【入力】!$K$58,2,1)</f>
        <v/>
      </c>
      <c r="BE114" s="306" t="str">
        <f>MID(【入力】!$K$58,3,1)</f>
        <v/>
      </c>
      <c r="BF114" s="306" t="str">
        <f>MID(【入力】!$K$58,4,1)</f>
        <v/>
      </c>
      <c r="BG114" s="306" t="str">
        <f>MID(【入力】!$K$58,5,1)</f>
        <v/>
      </c>
      <c r="BH114" s="309"/>
      <c r="BI114" s="309"/>
      <c r="BJ114" s="309"/>
      <c r="BK114" s="309"/>
      <c r="BL114" s="309"/>
      <c r="BM114" s="309"/>
      <c r="BN114" s="310"/>
    </row>
    <row r="115" spans="2:79" ht="10.5" customHeight="1">
      <c r="B115" s="516"/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S115" s="315"/>
      <c r="T115" s="316"/>
      <c r="U115" s="316"/>
      <c r="V115" s="316"/>
      <c r="W115" s="316"/>
      <c r="X115" s="316"/>
      <c r="Y115" s="317"/>
      <c r="Z115" s="521"/>
      <c r="AA115" s="521"/>
      <c r="AB115" s="523"/>
      <c r="AC115" s="523"/>
      <c r="AD115" s="523"/>
      <c r="AE115" s="523"/>
      <c r="AF115" s="523"/>
      <c r="AG115" s="523"/>
      <c r="AH115" s="523"/>
      <c r="AI115" s="523"/>
      <c r="AJ115" s="521"/>
      <c r="AK115" s="521"/>
      <c r="AL115" s="504"/>
      <c r="AM115" s="505"/>
      <c r="AN115" s="505"/>
      <c r="AO115" s="505"/>
      <c r="AP115" s="505"/>
      <c r="AQ115" s="506"/>
      <c r="AS115" s="510"/>
      <c r="AT115" s="511"/>
      <c r="AU115" s="511"/>
      <c r="AV115" s="511"/>
      <c r="AW115" s="511"/>
      <c r="AX115" s="511"/>
      <c r="AY115" s="511"/>
      <c r="AZ115" s="511"/>
      <c r="BA115" s="511"/>
      <c r="BB115" s="512"/>
      <c r="BC115" s="307"/>
      <c r="BD115" s="307"/>
      <c r="BE115" s="307"/>
      <c r="BF115" s="307"/>
      <c r="BG115" s="307"/>
      <c r="BH115" s="311"/>
      <c r="BI115" s="311"/>
      <c r="BJ115" s="311"/>
      <c r="BK115" s="311"/>
      <c r="BL115" s="311"/>
      <c r="BM115" s="311"/>
      <c r="BN115" s="312"/>
      <c r="BR115" s="325" t="str">
        <f>MID(【入力】!$K$9,1,3)</f>
        <v/>
      </c>
      <c r="BS115" s="325"/>
      <c r="BT115" s="325"/>
      <c r="BU115" s="325"/>
      <c r="BV115" s="325" t="s">
        <v>3</v>
      </c>
      <c r="BW115" s="325"/>
      <c r="BX115" s="325" t="str">
        <f>MID(【入力】!$K$9,4,4)</f>
        <v/>
      </c>
      <c r="BY115" s="325"/>
      <c r="BZ115" s="325"/>
      <c r="CA115" s="325"/>
    </row>
    <row r="116" spans="2:79" ht="9.75" customHeight="1">
      <c r="B116" s="524" t="s">
        <v>4</v>
      </c>
      <c r="C116" s="525"/>
      <c r="D116" s="525"/>
      <c r="E116" s="525"/>
      <c r="F116" s="525"/>
      <c r="G116" s="530" t="str">
        <f>MID(【入力】!$K$43,1,1)</f>
        <v/>
      </c>
      <c r="H116" s="533" t="str">
        <f>MID(【入力】!$K$43,2,1)</f>
        <v/>
      </c>
      <c r="I116" s="533" t="str">
        <f>MID(【入力】!$K$43,3,1)</f>
        <v/>
      </c>
      <c r="J116" s="533" t="str">
        <f>MID(【入力】!$K$43,4,1)</f>
        <v/>
      </c>
      <c r="K116" s="536" t="s">
        <v>5</v>
      </c>
      <c r="L116" s="533" t="str">
        <f>MID(【入力】!$K$43,5,1)</f>
        <v/>
      </c>
      <c r="M116" s="533" t="str">
        <f>MID(【入力】!$K$43,6,1)</f>
        <v/>
      </c>
      <c r="N116" s="536" t="s">
        <v>6</v>
      </c>
      <c r="O116" s="533" t="str">
        <f>MID(【入力】!$K$43,7,1)</f>
        <v/>
      </c>
      <c r="P116" s="533" t="str">
        <f>MID(【入力】!$K$43,8,1)</f>
        <v/>
      </c>
      <c r="Q116" s="486" t="s">
        <v>7</v>
      </c>
      <c r="R116" s="10"/>
      <c r="S116" s="490" t="s">
        <v>9</v>
      </c>
      <c r="T116" s="491"/>
      <c r="U116" s="491"/>
      <c r="V116" s="491"/>
      <c r="W116" s="491"/>
      <c r="X116" s="491"/>
      <c r="Y116" s="492"/>
      <c r="Z116" s="36"/>
      <c r="AA116" s="616" t="str">
        <f>IF(【入力】!$K$9="","",$BR$7)</f>
        <v/>
      </c>
      <c r="AB116" s="616"/>
      <c r="AC116" s="616"/>
      <c r="AD116" s="616"/>
      <c r="AE116" s="616"/>
      <c r="AF116" s="616"/>
      <c r="AG116" s="616"/>
      <c r="AH116" s="616"/>
      <c r="AI116" s="616"/>
      <c r="AJ116" s="616"/>
      <c r="AK116" s="616"/>
      <c r="AL116" s="46"/>
      <c r="AM116" s="46"/>
      <c r="AN116" s="46"/>
      <c r="AO116" s="46"/>
      <c r="AP116" s="46"/>
      <c r="AQ116" s="47"/>
      <c r="AS116" s="513"/>
      <c r="AT116" s="514"/>
      <c r="AU116" s="514"/>
      <c r="AV116" s="514"/>
      <c r="AW116" s="514"/>
      <c r="AX116" s="514"/>
      <c r="AY116" s="514"/>
      <c r="AZ116" s="514"/>
      <c r="BA116" s="514"/>
      <c r="BB116" s="515"/>
      <c r="BC116" s="308"/>
      <c r="BD116" s="308"/>
      <c r="BE116" s="308"/>
      <c r="BF116" s="308"/>
      <c r="BG116" s="308"/>
      <c r="BH116" s="313"/>
      <c r="BI116" s="313"/>
      <c r="BJ116" s="313"/>
      <c r="BK116" s="313"/>
      <c r="BL116" s="313"/>
      <c r="BM116" s="313"/>
      <c r="BN116" s="314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</row>
    <row r="117" spans="2:79" ht="9.75" customHeight="1">
      <c r="B117" s="526"/>
      <c r="C117" s="527"/>
      <c r="D117" s="527"/>
      <c r="E117" s="527"/>
      <c r="F117" s="527"/>
      <c r="G117" s="531"/>
      <c r="H117" s="534"/>
      <c r="I117" s="534"/>
      <c r="J117" s="534"/>
      <c r="K117" s="537"/>
      <c r="L117" s="534"/>
      <c r="M117" s="534"/>
      <c r="N117" s="537"/>
      <c r="O117" s="534"/>
      <c r="P117" s="534"/>
      <c r="Q117" s="614"/>
      <c r="R117" s="10"/>
      <c r="S117" s="490"/>
      <c r="T117" s="491"/>
      <c r="U117" s="491"/>
      <c r="V117" s="491"/>
      <c r="W117" s="491"/>
      <c r="X117" s="491"/>
      <c r="Y117" s="492"/>
      <c r="Z117" s="36"/>
      <c r="AA117" s="616"/>
      <c r="AB117" s="616"/>
      <c r="AC117" s="616"/>
      <c r="AD117" s="616"/>
      <c r="AE117" s="616"/>
      <c r="AF117" s="616"/>
      <c r="AG117" s="616"/>
      <c r="AH117" s="616"/>
      <c r="AI117" s="616"/>
      <c r="AJ117" s="616"/>
      <c r="AK117" s="616"/>
      <c r="AL117" s="46"/>
      <c r="AM117" s="46"/>
      <c r="AN117" s="46"/>
      <c r="AO117" s="46"/>
      <c r="AP117" s="46"/>
      <c r="AQ117" s="47"/>
      <c r="AS117" s="315" t="s">
        <v>14</v>
      </c>
      <c r="AT117" s="316"/>
      <c r="AU117" s="316"/>
      <c r="AV117" s="316"/>
      <c r="AW117" s="316"/>
      <c r="AX117" s="316"/>
      <c r="AY117" s="316"/>
      <c r="AZ117" s="316"/>
      <c r="BA117" s="316"/>
      <c r="BB117" s="317"/>
      <c r="BC117" s="321" t="str">
        <f>IF(【入力】!$K$58="","",【入力】!$K$61)</f>
        <v/>
      </c>
      <c r="BD117" s="321"/>
      <c r="BE117" s="321"/>
      <c r="BF117" s="321"/>
      <c r="BG117" s="321"/>
      <c r="BH117" s="321"/>
      <c r="BI117" s="321"/>
      <c r="BJ117" s="321"/>
      <c r="BK117" s="321"/>
      <c r="BL117" s="267" t="s">
        <v>37</v>
      </c>
      <c r="BM117" s="267"/>
      <c r="BN117" s="323"/>
    </row>
    <row r="118" spans="2:79" ht="9.75" customHeight="1">
      <c r="B118" s="528"/>
      <c r="C118" s="529"/>
      <c r="D118" s="529"/>
      <c r="E118" s="529"/>
      <c r="F118" s="529"/>
      <c r="G118" s="532"/>
      <c r="H118" s="535"/>
      <c r="I118" s="535"/>
      <c r="J118" s="535"/>
      <c r="K118" s="538"/>
      <c r="L118" s="535"/>
      <c r="M118" s="535"/>
      <c r="N118" s="538"/>
      <c r="O118" s="535"/>
      <c r="P118" s="535"/>
      <c r="Q118" s="615"/>
      <c r="R118" s="10"/>
      <c r="S118" s="490" t="s">
        <v>10</v>
      </c>
      <c r="T118" s="491"/>
      <c r="U118" s="491"/>
      <c r="V118" s="491"/>
      <c r="W118" s="491"/>
      <c r="X118" s="491"/>
      <c r="Y118" s="492"/>
      <c r="AA118" s="595">
        <f>【入力】!$K$12</f>
        <v>0</v>
      </c>
      <c r="AB118" s="595"/>
      <c r="AC118" s="595"/>
      <c r="AD118" s="595"/>
      <c r="AE118" s="595"/>
      <c r="AF118" s="595"/>
      <c r="AG118" s="595"/>
      <c r="AH118" s="595"/>
      <c r="AI118" s="595"/>
      <c r="AJ118" s="595"/>
      <c r="AK118" s="595"/>
      <c r="AL118" s="595"/>
      <c r="AM118" s="595"/>
      <c r="AN118" s="595"/>
      <c r="AO118" s="595"/>
      <c r="AP118" s="595"/>
      <c r="AQ118" s="596"/>
      <c r="AS118" s="318"/>
      <c r="AT118" s="319"/>
      <c r="AU118" s="319"/>
      <c r="AV118" s="319"/>
      <c r="AW118" s="319"/>
      <c r="AX118" s="319"/>
      <c r="AY118" s="319"/>
      <c r="AZ118" s="319"/>
      <c r="BA118" s="319"/>
      <c r="BB118" s="320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269"/>
      <c r="BM118" s="269"/>
      <c r="BN118" s="301"/>
    </row>
    <row r="119" spans="2:79" ht="9.75" customHeight="1">
      <c r="S119" s="490"/>
      <c r="T119" s="491"/>
      <c r="U119" s="491"/>
      <c r="V119" s="491"/>
      <c r="W119" s="491"/>
      <c r="X119" s="491"/>
      <c r="Y119" s="492"/>
      <c r="Z119" s="9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  <c r="AK119" s="595"/>
      <c r="AL119" s="595"/>
      <c r="AM119" s="595"/>
      <c r="AN119" s="595"/>
      <c r="AO119" s="595"/>
      <c r="AP119" s="595"/>
      <c r="AQ119" s="596"/>
      <c r="AS119" s="318"/>
      <c r="AT119" s="319"/>
      <c r="AU119" s="319"/>
      <c r="AV119" s="319"/>
      <c r="AW119" s="319"/>
      <c r="AX119" s="319"/>
      <c r="AY119" s="319"/>
      <c r="AZ119" s="319"/>
      <c r="BA119" s="319"/>
      <c r="BB119" s="320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269"/>
      <c r="BM119" s="269"/>
      <c r="BN119" s="301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</row>
    <row r="120" spans="2:79" ht="9.75" customHeight="1">
      <c r="B120" s="384" t="s">
        <v>2</v>
      </c>
      <c r="C120" s="132"/>
      <c r="D120" s="132"/>
      <c r="E120" s="132"/>
      <c r="F120" s="570"/>
      <c r="G120" s="631" t="str">
        <f>MID(【入力】!$K$46,1,1)</f>
        <v/>
      </c>
      <c r="H120" s="634" t="str">
        <f>MID(【入力】!$K$46,2,1)</f>
        <v/>
      </c>
      <c r="I120" s="634" t="str">
        <f>MID(【入力】!$K$46,3,1)</f>
        <v/>
      </c>
      <c r="J120" s="634" t="str">
        <f>MID(【入力】!$K$46,4,1)</f>
        <v/>
      </c>
      <c r="K120" s="637" t="s">
        <v>3</v>
      </c>
      <c r="L120" s="640" t="str">
        <f>MID(【入力】!$K$46,5,1)</f>
        <v/>
      </c>
      <c r="M120" s="640" t="str">
        <f>MID(【入力】!$K$46,6,1)</f>
        <v/>
      </c>
      <c r="N120" s="643" t="s">
        <v>3</v>
      </c>
      <c r="O120" s="640" t="str">
        <f>MID(【入力】!$K$46,7,1)</f>
        <v/>
      </c>
      <c r="P120" s="640" t="str">
        <f>MID(【入力】!$K$46,8,1)</f>
        <v/>
      </c>
      <c r="Q120" s="646" t="str">
        <f>MID(【入力】!$K$46,9,1)</f>
        <v/>
      </c>
      <c r="S120" s="490" t="s">
        <v>11</v>
      </c>
      <c r="T120" s="491"/>
      <c r="U120" s="491"/>
      <c r="V120" s="491"/>
      <c r="W120" s="491"/>
      <c r="X120" s="491"/>
      <c r="Y120" s="492"/>
      <c r="AA120" s="595">
        <f>【入力】!$K$15</f>
        <v>0</v>
      </c>
      <c r="AB120" s="595"/>
      <c r="AC120" s="595"/>
      <c r="AD120" s="595"/>
      <c r="AE120" s="595"/>
      <c r="AF120" s="595"/>
      <c r="AG120" s="595"/>
      <c r="AH120" s="595"/>
      <c r="AI120" s="595"/>
      <c r="AJ120" s="595"/>
      <c r="AK120" s="595"/>
      <c r="AL120" s="595"/>
      <c r="AM120" s="595"/>
      <c r="AN120" s="595"/>
      <c r="AO120" s="595"/>
      <c r="AP120" s="595"/>
      <c r="AQ120" s="596"/>
      <c r="AS120" s="318" t="s">
        <v>27</v>
      </c>
      <c r="AT120" s="319"/>
      <c r="AU120" s="319"/>
      <c r="AV120" s="319"/>
      <c r="AW120" s="319"/>
      <c r="AX120" s="319"/>
      <c r="AY120" s="319"/>
      <c r="AZ120" s="319"/>
      <c r="BA120" s="319"/>
      <c r="BB120" s="320"/>
      <c r="BC120" s="322" t="str">
        <f>IF(【入力】!$K$58="","",【入力】!$K$64)</f>
        <v/>
      </c>
      <c r="BD120" s="322"/>
      <c r="BE120" s="322"/>
      <c r="BF120" s="322"/>
      <c r="BG120" s="322"/>
      <c r="BH120" s="322"/>
      <c r="BI120" s="322"/>
      <c r="BJ120" s="322"/>
      <c r="BK120" s="322"/>
      <c r="BL120" s="269" t="s">
        <v>37</v>
      </c>
      <c r="BM120" s="269"/>
      <c r="BN120" s="301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</row>
    <row r="121" spans="2:79" ht="9.75" customHeight="1">
      <c r="B121" s="330"/>
      <c r="C121" s="135"/>
      <c r="D121" s="135"/>
      <c r="E121" s="135"/>
      <c r="F121" s="629"/>
      <c r="G121" s="632"/>
      <c r="H121" s="635"/>
      <c r="I121" s="635"/>
      <c r="J121" s="635"/>
      <c r="K121" s="638"/>
      <c r="L121" s="641"/>
      <c r="M121" s="641"/>
      <c r="N121" s="644"/>
      <c r="O121" s="641"/>
      <c r="P121" s="641"/>
      <c r="Q121" s="647"/>
      <c r="S121" s="490"/>
      <c r="T121" s="491"/>
      <c r="U121" s="491"/>
      <c r="V121" s="491"/>
      <c r="W121" s="491"/>
      <c r="X121" s="491"/>
      <c r="Y121" s="492"/>
      <c r="Z121" s="9"/>
      <c r="AA121" s="595"/>
      <c r="AB121" s="595"/>
      <c r="AC121" s="595"/>
      <c r="AD121" s="595"/>
      <c r="AE121" s="595"/>
      <c r="AF121" s="595"/>
      <c r="AG121" s="595"/>
      <c r="AH121" s="595"/>
      <c r="AI121" s="595"/>
      <c r="AJ121" s="595"/>
      <c r="AK121" s="595"/>
      <c r="AL121" s="595"/>
      <c r="AM121" s="595"/>
      <c r="AN121" s="595"/>
      <c r="AO121" s="595"/>
      <c r="AP121" s="595"/>
      <c r="AQ121" s="596"/>
      <c r="AS121" s="318"/>
      <c r="AT121" s="319"/>
      <c r="AU121" s="319"/>
      <c r="AV121" s="319"/>
      <c r="AW121" s="319"/>
      <c r="AX121" s="319"/>
      <c r="AY121" s="319"/>
      <c r="AZ121" s="319"/>
      <c r="BA121" s="319"/>
      <c r="BB121" s="320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269"/>
      <c r="BM121" s="269"/>
      <c r="BN121" s="301"/>
    </row>
    <row r="122" spans="2:79" ht="9.75" customHeight="1">
      <c r="B122" s="331"/>
      <c r="C122" s="299"/>
      <c r="D122" s="299"/>
      <c r="E122" s="299"/>
      <c r="F122" s="630"/>
      <c r="G122" s="633"/>
      <c r="H122" s="636"/>
      <c r="I122" s="636"/>
      <c r="J122" s="636"/>
      <c r="K122" s="639"/>
      <c r="L122" s="642"/>
      <c r="M122" s="642"/>
      <c r="N122" s="645"/>
      <c r="O122" s="642"/>
      <c r="P122" s="642"/>
      <c r="Q122" s="648"/>
      <c r="S122" s="490" t="s">
        <v>26</v>
      </c>
      <c r="T122" s="491"/>
      <c r="U122" s="491"/>
      <c r="V122" s="491"/>
      <c r="W122" s="491"/>
      <c r="X122" s="491"/>
      <c r="Y122" s="492"/>
      <c r="AA122" s="595">
        <f>【入力】!$K$18</f>
        <v>0</v>
      </c>
      <c r="AB122" s="595"/>
      <c r="AC122" s="595"/>
      <c r="AD122" s="595"/>
      <c r="AE122" s="595"/>
      <c r="AF122" s="595"/>
      <c r="AG122" s="595"/>
      <c r="AH122" s="595"/>
      <c r="AI122" s="595"/>
      <c r="AJ122" s="595"/>
      <c r="AK122" s="595"/>
      <c r="AL122" s="595"/>
      <c r="AM122" s="595"/>
      <c r="AN122" s="595"/>
      <c r="AO122" s="597" t="s">
        <v>89</v>
      </c>
      <c r="AP122" s="597"/>
      <c r="AQ122" s="48"/>
      <c r="AS122" s="318" t="s">
        <v>28</v>
      </c>
      <c r="AT122" s="319"/>
      <c r="AU122" s="319"/>
      <c r="AV122" s="319"/>
      <c r="AW122" s="319"/>
      <c r="AX122" s="319"/>
      <c r="AY122" s="319"/>
      <c r="AZ122" s="319"/>
      <c r="BA122" s="319"/>
      <c r="BB122" s="320"/>
      <c r="BC122" s="322" t="str">
        <f>IF(【入力】!$K$58="","",【入力】!$K$67)</f>
        <v/>
      </c>
      <c r="BD122" s="322"/>
      <c r="BE122" s="322"/>
      <c r="BF122" s="322"/>
      <c r="BG122" s="322"/>
      <c r="BH122" s="322"/>
      <c r="BI122" s="322"/>
      <c r="BJ122" s="322"/>
      <c r="BK122" s="322"/>
      <c r="BL122" s="269" t="s">
        <v>37</v>
      </c>
      <c r="BM122" s="269"/>
      <c r="BN122" s="301"/>
    </row>
    <row r="123" spans="2:79" ht="9.75" customHeight="1">
      <c r="G123" s="5"/>
      <c r="H123" s="5"/>
      <c r="I123" s="5"/>
      <c r="J123" s="5"/>
      <c r="K123" s="57"/>
      <c r="L123" s="58"/>
      <c r="M123" s="58"/>
      <c r="N123" s="59"/>
      <c r="O123" s="58"/>
      <c r="P123" s="58"/>
      <c r="Q123" s="58"/>
      <c r="S123" s="490"/>
      <c r="T123" s="491"/>
      <c r="U123" s="491"/>
      <c r="V123" s="491"/>
      <c r="W123" s="491"/>
      <c r="X123" s="491"/>
      <c r="Y123" s="492"/>
      <c r="Z123" s="9"/>
      <c r="AA123" s="595"/>
      <c r="AB123" s="595"/>
      <c r="AC123" s="595"/>
      <c r="AD123" s="595"/>
      <c r="AE123" s="595"/>
      <c r="AF123" s="595"/>
      <c r="AG123" s="595"/>
      <c r="AH123" s="595"/>
      <c r="AI123" s="595"/>
      <c r="AJ123" s="595"/>
      <c r="AK123" s="595"/>
      <c r="AL123" s="595"/>
      <c r="AM123" s="595"/>
      <c r="AN123" s="595"/>
      <c r="AO123" s="597"/>
      <c r="AP123" s="597"/>
      <c r="AQ123" s="48"/>
      <c r="AS123" s="318"/>
      <c r="AT123" s="319"/>
      <c r="AU123" s="319"/>
      <c r="AV123" s="319"/>
      <c r="AW123" s="319"/>
      <c r="AX123" s="319"/>
      <c r="AY123" s="319"/>
      <c r="AZ123" s="319"/>
      <c r="BA123" s="319"/>
      <c r="BB123" s="320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269"/>
      <c r="BM123" s="269"/>
      <c r="BN123" s="301"/>
    </row>
    <row r="124" spans="2:79" ht="9.75" customHeight="1">
      <c r="B124" s="384" t="s">
        <v>181</v>
      </c>
      <c r="C124" s="132"/>
      <c r="D124" s="132"/>
      <c r="E124" s="132"/>
      <c r="F124" s="132"/>
      <c r="G124" s="442">
        <f>【入力】!$K$50</f>
        <v>0</v>
      </c>
      <c r="H124" s="443"/>
      <c r="I124" s="443"/>
      <c r="J124" s="443"/>
      <c r="K124" s="443"/>
      <c r="L124" s="443"/>
      <c r="M124" s="443"/>
      <c r="N124" s="443"/>
      <c r="O124" s="443"/>
      <c r="P124" s="443"/>
      <c r="Q124" s="444"/>
      <c r="S124" s="490" t="s">
        <v>12</v>
      </c>
      <c r="T124" s="491"/>
      <c r="U124" s="491"/>
      <c r="V124" s="491"/>
      <c r="W124" s="491"/>
      <c r="X124" s="491"/>
      <c r="Y124" s="492"/>
      <c r="AA124" s="595">
        <f>【入力】!$K$21</f>
        <v>0</v>
      </c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49"/>
      <c r="AS124" s="318" t="s">
        <v>29</v>
      </c>
      <c r="AT124" s="319"/>
      <c r="AU124" s="319"/>
      <c r="AV124" s="319"/>
      <c r="AW124" s="319"/>
      <c r="AX124" s="319"/>
      <c r="AY124" s="319"/>
      <c r="AZ124" s="319"/>
      <c r="BA124" s="319"/>
      <c r="BB124" s="320"/>
      <c r="BC124" s="322" t="str">
        <f>IF(【入力】!$K$58="","",【入力】!$K$70)</f>
        <v/>
      </c>
      <c r="BD124" s="322"/>
      <c r="BE124" s="322"/>
      <c r="BF124" s="322"/>
      <c r="BG124" s="322"/>
      <c r="BH124" s="322"/>
      <c r="BI124" s="322"/>
      <c r="BJ124" s="322"/>
      <c r="BK124" s="322"/>
      <c r="BL124" s="269" t="s">
        <v>37</v>
      </c>
      <c r="BM124" s="269"/>
      <c r="BN124" s="301"/>
    </row>
    <row r="125" spans="2:79" ht="9.75" customHeight="1">
      <c r="B125" s="330"/>
      <c r="C125" s="135"/>
      <c r="D125" s="135"/>
      <c r="E125" s="135"/>
      <c r="F125" s="135"/>
      <c r="G125" s="445"/>
      <c r="H125" s="446"/>
      <c r="I125" s="446"/>
      <c r="J125" s="446"/>
      <c r="K125" s="446"/>
      <c r="L125" s="446"/>
      <c r="M125" s="446"/>
      <c r="N125" s="446"/>
      <c r="O125" s="446"/>
      <c r="P125" s="446"/>
      <c r="Q125" s="447"/>
      <c r="S125" s="490"/>
      <c r="T125" s="491"/>
      <c r="U125" s="491"/>
      <c r="V125" s="491"/>
      <c r="W125" s="491"/>
      <c r="X125" s="491"/>
      <c r="Y125" s="492"/>
      <c r="Z125" s="9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49"/>
      <c r="AS125" s="318"/>
      <c r="AT125" s="319"/>
      <c r="AU125" s="319"/>
      <c r="AV125" s="319"/>
      <c r="AW125" s="319"/>
      <c r="AX125" s="319"/>
      <c r="AY125" s="319"/>
      <c r="AZ125" s="319"/>
      <c r="BA125" s="319"/>
      <c r="BB125" s="320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269"/>
      <c r="BM125" s="269"/>
      <c r="BN125" s="301"/>
    </row>
    <row r="126" spans="2:79" ht="9.75" customHeight="1">
      <c r="B126" s="330"/>
      <c r="C126" s="135"/>
      <c r="D126" s="135"/>
      <c r="E126" s="135"/>
      <c r="F126" s="135"/>
      <c r="G126" s="445"/>
      <c r="H126" s="446"/>
      <c r="I126" s="446"/>
      <c r="J126" s="446"/>
      <c r="K126" s="446"/>
      <c r="L126" s="446"/>
      <c r="M126" s="446"/>
      <c r="N126" s="446"/>
      <c r="O126" s="446"/>
      <c r="P126" s="446"/>
      <c r="Q126" s="447"/>
      <c r="S126" s="490" t="s">
        <v>80</v>
      </c>
      <c r="T126" s="491"/>
      <c r="U126" s="491"/>
      <c r="V126" s="491"/>
      <c r="W126" s="491"/>
      <c r="X126" s="491"/>
      <c r="Y126" s="492"/>
      <c r="AA126" s="595">
        <f>【入力】!$K$24</f>
        <v>0</v>
      </c>
      <c r="AB126" s="595"/>
      <c r="AC126" s="595"/>
      <c r="AD126" s="595"/>
      <c r="AE126" s="595"/>
      <c r="AF126" s="595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49"/>
      <c r="AS126" s="318" t="s">
        <v>189</v>
      </c>
      <c r="AT126" s="319"/>
      <c r="AU126" s="319"/>
      <c r="AV126" s="319"/>
      <c r="AW126" s="319"/>
      <c r="AX126" s="319"/>
      <c r="AY126" s="319"/>
      <c r="AZ126" s="319"/>
      <c r="BA126" s="319"/>
      <c r="BB126" s="320"/>
      <c r="BC126" s="322" t="str">
        <f>IF(【入力】!$K$58="","",【入力】!$K$73)</f>
        <v/>
      </c>
      <c r="BD126" s="322"/>
      <c r="BE126" s="322"/>
      <c r="BF126" s="322"/>
      <c r="BG126" s="322"/>
      <c r="BH126" s="322"/>
      <c r="BI126" s="322"/>
      <c r="BJ126" s="322"/>
      <c r="BK126" s="322"/>
      <c r="BL126" s="269" t="s">
        <v>37</v>
      </c>
      <c r="BM126" s="269"/>
      <c r="BN126" s="301"/>
    </row>
    <row r="127" spans="2:79" ht="9.75" customHeight="1">
      <c r="B127" s="330"/>
      <c r="C127" s="135"/>
      <c r="D127" s="135"/>
      <c r="E127" s="135"/>
      <c r="F127" s="135"/>
      <c r="G127" s="445"/>
      <c r="H127" s="446"/>
      <c r="I127" s="446"/>
      <c r="J127" s="446"/>
      <c r="K127" s="446"/>
      <c r="L127" s="446"/>
      <c r="M127" s="446"/>
      <c r="N127" s="446"/>
      <c r="O127" s="446"/>
      <c r="P127" s="446"/>
      <c r="Q127" s="447"/>
      <c r="S127" s="315"/>
      <c r="T127" s="316"/>
      <c r="U127" s="316"/>
      <c r="V127" s="316"/>
      <c r="W127" s="316"/>
      <c r="X127" s="316"/>
      <c r="Y127" s="317"/>
      <c r="Z127" s="60"/>
      <c r="AA127" s="651"/>
      <c r="AB127" s="651"/>
      <c r="AC127" s="651"/>
      <c r="AD127" s="651"/>
      <c r="AE127" s="651"/>
      <c r="AF127" s="651"/>
      <c r="AG127" s="651"/>
      <c r="AH127" s="651"/>
      <c r="AI127" s="651"/>
      <c r="AJ127" s="651"/>
      <c r="AK127" s="651"/>
      <c r="AL127" s="651"/>
      <c r="AM127" s="651"/>
      <c r="AN127" s="651"/>
      <c r="AO127" s="651"/>
      <c r="AP127" s="651"/>
      <c r="AQ127" s="61"/>
      <c r="AS127" s="318"/>
      <c r="AT127" s="319"/>
      <c r="AU127" s="319"/>
      <c r="AV127" s="319"/>
      <c r="AW127" s="319"/>
      <c r="AX127" s="319"/>
      <c r="AY127" s="319"/>
      <c r="AZ127" s="319"/>
      <c r="BA127" s="319"/>
      <c r="BB127" s="320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269"/>
      <c r="BM127" s="269"/>
      <c r="BN127" s="301"/>
    </row>
    <row r="128" spans="2:79" ht="9.75" customHeight="1">
      <c r="B128" s="331"/>
      <c r="C128" s="299"/>
      <c r="D128" s="299"/>
      <c r="E128" s="299"/>
      <c r="F128" s="299"/>
      <c r="G128" s="448"/>
      <c r="H128" s="449"/>
      <c r="I128" s="449"/>
      <c r="J128" s="449"/>
      <c r="K128" s="449"/>
      <c r="L128" s="449"/>
      <c r="M128" s="449"/>
      <c r="N128" s="449"/>
      <c r="O128" s="449"/>
      <c r="P128" s="449"/>
      <c r="Q128" s="450"/>
      <c r="S128" s="490" t="s">
        <v>109</v>
      </c>
      <c r="T128" s="491"/>
      <c r="U128" s="491"/>
      <c r="V128" s="491"/>
      <c r="W128" s="491"/>
      <c r="X128" s="491"/>
      <c r="Y128" s="492"/>
      <c r="Z128" s="493" t="s">
        <v>25</v>
      </c>
      <c r="AA128" s="494"/>
      <c r="AB128" s="497" t="str">
        <f>MID(【入力】!$K$28,1,1)</f>
        <v/>
      </c>
      <c r="AC128" s="440" t="s">
        <v>3</v>
      </c>
      <c r="AD128" s="440" t="str">
        <f>MID(【入力】!$K$28,2,1)</f>
        <v/>
      </c>
      <c r="AE128" s="440" t="str">
        <f>MID(【入力】!$K$28,3,1)</f>
        <v/>
      </c>
      <c r="AF128" s="440" t="str">
        <f>MID(【入力】!$K$28,4,1)</f>
        <v/>
      </c>
      <c r="AG128" s="440" t="str">
        <f>MID(【入力】!$K$28,5,1)</f>
        <v/>
      </c>
      <c r="AH128" s="440" t="s">
        <v>3</v>
      </c>
      <c r="AI128" s="440" t="str">
        <f>MID(【入力】!$K$28,6,1)</f>
        <v/>
      </c>
      <c r="AJ128" s="440" t="str">
        <f>MID(【入力】!$K$28,7,1)</f>
        <v/>
      </c>
      <c r="AK128" s="440" t="str">
        <f>MID(【入力】!$K$28,8,1)</f>
        <v/>
      </c>
      <c r="AL128" s="440" t="str">
        <f>MID(【入力】!$K$28,9,1)</f>
        <v/>
      </c>
      <c r="AM128" s="440" t="s">
        <v>3</v>
      </c>
      <c r="AN128" s="440" t="str">
        <f>MID(【入力】!$K$28,10,1)</f>
        <v/>
      </c>
      <c r="AO128" s="440" t="str">
        <f>MID(【入力】!$K$28,11,1)</f>
        <v/>
      </c>
      <c r="AP128" s="440" t="str">
        <f>MID(【入力】!$K$28,12,1)</f>
        <v/>
      </c>
      <c r="AQ128" s="488" t="str">
        <f>MID(【入力】!$K$28,13,1)</f>
        <v/>
      </c>
      <c r="AS128" s="468" t="s">
        <v>15</v>
      </c>
      <c r="AT128" s="469"/>
      <c r="AU128" s="469"/>
      <c r="AV128" s="469"/>
      <c r="AW128" s="469"/>
      <c r="AX128" s="469"/>
      <c r="AY128" s="469"/>
      <c r="AZ128" s="469"/>
      <c r="BA128" s="469"/>
      <c r="BB128" s="470"/>
      <c r="BC128" s="499" t="str">
        <f>IF(【入力】!$K$58="","",【入力】!$K$76)</f>
        <v/>
      </c>
      <c r="BD128" s="405"/>
      <c r="BE128" s="405"/>
      <c r="BF128" s="405"/>
      <c r="BG128" s="405"/>
      <c r="BH128" s="405"/>
      <c r="BI128" s="405"/>
      <c r="BJ128" s="405"/>
      <c r="BK128" s="405"/>
      <c r="BL128" s="299" t="s">
        <v>90</v>
      </c>
      <c r="BM128" s="299"/>
      <c r="BN128" s="300"/>
    </row>
    <row r="129" spans="2:66" ht="9.75" customHeight="1">
      <c r="B129" s="474" t="s">
        <v>77</v>
      </c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S129" s="468"/>
      <c r="T129" s="469"/>
      <c r="U129" s="469"/>
      <c r="V129" s="469"/>
      <c r="W129" s="469"/>
      <c r="X129" s="469"/>
      <c r="Y129" s="470"/>
      <c r="Z129" s="495"/>
      <c r="AA129" s="496"/>
      <c r="AB129" s="498"/>
      <c r="AC129" s="441"/>
      <c r="AD129" s="441"/>
      <c r="AE129" s="441"/>
      <c r="AF129" s="441"/>
      <c r="AG129" s="441"/>
      <c r="AH129" s="441"/>
      <c r="AI129" s="441"/>
      <c r="AJ129" s="441"/>
      <c r="AK129" s="441"/>
      <c r="AL129" s="441"/>
      <c r="AM129" s="441"/>
      <c r="AN129" s="441"/>
      <c r="AO129" s="441"/>
      <c r="AP129" s="441"/>
      <c r="AQ129" s="489"/>
      <c r="AS129" s="471"/>
      <c r="AT129" s="472"/>
      <c r="AU129" s="472"/>
      <c r="AV129" s="472"/>
      <c r="AW129" s="472"/>
      <c r="AX129" s="472"/>
      <c r="AY129" s="472"/>
      <c r="AZ129" s="472"/>
      <c r="BA129" s="472"/>
      <c r="BB129" s="473"/>
      <c r="BC129" s="500"/>
      <c r="BD129" s="500"/>
      <c r="BE129" s="500"/>
      <c r="BF129" s="500"/>
      <c r="BG129" s="500"/>
      <c r="BH129" s="500"/>
      <c r="BI129" s="500"/>
      <c r="BJ129" s="500"/>
      <c r="BK129" s="500"/>
      <c r="BL129" s="387"/>
      <c r="BM129" s="387"/>
      <c r="BN129" s="388"/>
    </row>
    <row r="130" spans="2:66" ht="10.5" customHeight="1"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S130" s="3"/>
      <c r="T130" s="3"/>
      <c r="U130" s="3"/>
      <c r="V130" s="3"/>
      <c r="W130" s="3"/>
      <c r="AS130" s="354" t="s">
        <v>128</v>
      </c>
      <c r="AT130" s="354"/>
      <c r="AU130" s="354"/>
      <c r="AV130" s="354"/>
      <c r="AW130" s="354"/>
      <c r="AX130" s="354"/>
      <c r="AY130" s="354"/>
      <c r="AZ130" s="354"/>
      <c r="BA130" s="354"/>
      <c r="BB130" s="354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2:66" ht="6.75" customHeight="1">
      <c r="B131" s="476"/>
      <c r="C131" s="478" t="s">
        <v>16</v>
      </c>
      <c r="D131" s="479"/>
      <c r="E131" s="479"/>
      <c r="F131" s="480"/>
      <c r="G131" s="484" t="s">
        <v>182</v>
      </c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78" t="s">
        <v>17</v>
      </c>
      <c r="T131" s="479"/>
      <c r="U131" s="480"/>
      <c r="V131" s="479" t="s">
        <v>18</v>
      </c>
      <c r="W131" s="479"/>
      <c r="X131" s="479"/>
      <c r="Y131" s="479"/>
      <c r="Z131" s="478" t="s">
        <v>19</v>
      </c>
      <c r="AA131" s="479"/>
      <c r="AB131" s="479"/>
      <c r="AC131" s="479"/>
      <c r="AD131" s="479"/>
      <c r="AE131" s="480"/>
      <c r="AF131" s="479" t="s">
        <v>20</v>
      </c>
      <c r="AG131" s="479"/>
      <c r="AH131" s="479"/>
      <c r="AI131" s="478" t="s">
        <v>21</v>
      </c>
      <c r="AJ131" s="479"/>
      <c r="AK131" s="479"/>
      <c r="AL131" s="479"/>
      <c r="AM131" s="479"/>
      <c r="AN131" s="479"/>
      <c r="AO131" s="479"/>
      <c r="AP131" s="479"/>
      <c r="AQ131" s="486"/>
      <c r="AS131" s="204" t="s">
        <v>32</v>
      </c>
      <c r="AT131" s="205"/>
      <c r="AU131" s="205"/>
      <c r="AV131" s="205"/>
      <c r="AW131" s="456" t="s">
        <v>33</v>
      </c>
      <c r="AX131" s="205"/>
      <c r="AY131" s="457"/>
      <c r="AZ131" s="205" t="s">
        <v>34</v>
      </c>
      <c r="BA131" s="205"/>
      <c r="BB131" s="205"/>
      <c r="BC131" s="460" t="s">
        <v>21</v>
      </c>
      <c r="BD131" s="461"/>
      <c r="BE131" s="461"/>
      <c r="BF131" s="462"/>
      <c r="BG131" s="460" t="s">
        <v>22</v>
      </c>
      <c r="BH131" s="461"/>
      <c r="BI131" s="462"/>
      <c r="BJ131" s="461" t="s">
        <v>23</v>
      </c>
      <c r="BK131" s="461"/>
      <c r="BL131" s="461"/>
      <c r="BM131" s="461"/>
      <c r="BN131" s="466"/>
    </row>
    <row r="132" spans="2:66" ht="5.25" customHeight="1">
      <c r="B132" s="477"/>
      <c r="C132" s="481"/>
      <c r="D132" s="482"/>
      <c r="E132" s="482"/>
      <c r="F132" s="483"/>
      <c r="G132" s="485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485"/>
      <c r="S132" s="481"/>
      <c r="T132" s="482"/>
      <c r="U132" s="483"/>
      <c r="V132" s="482"/>
      <c r="W132" s="482"/>
      <c r="X132" s="482"/>
      <c r="Y132" s="482"/>
      <c r="Z132" s="481"/>
      <c r="AA132" s="482"/>
      <c r="AB132" s="482"/>
      <c r="AC132" s="482"/>
      <c r="AD132" s="482"/>
      <c r="AE132" s="483"/>
      <c r="AF132" s="482"/>
      <c r="AG132" s="482"/>
      <c r="AH132" s="482"/>
      <c r="AI132" s="481"/>
      <c r="AJ132" s="482"/>
      <c r="AK132" s="482"/>
      <c r="AL132" s="482"/>
      <c r="AM132" s="482"/>
      <c r="AN132" s="482"/>
      <c r="AO132" s="482"/>
      <c r="AP132" s="482"/>
      <c r="AQ132" s="487"/>
      <c r="AS132" s="454"/>
      <c r="AT132" s="455"/>
      <c r="AU132" s="455"/>
      <c r="AV132" s="455"/>
      <c r="AW132" s="458"/>
      <c r="AX132" s="455"/>
      <c r="AY132" s="459"/>
      <c r="AZ132" s="455"/>
      <c r="BA132" s="455"/>
      <c r="BB132" s="455"/>
      <c r="BC132" s="463"/>
      <c r="BD132" s="464"/>
      <c r="BE132" s="464"/>
      <c r="BF132" s="465"/>
      <c r="BG132" s="463"/>
      <c r="BH132" s="464"/>
      <c r="BI132" s="465"/>
      <c r="BJ132" s="464"/>
      <c r="BK132" s="464"/>
      <c r="BL132" s="464"/>
      <c r="BM132" s="464"/>
      <c r="BN132" s="467"/>
    </row>
    <row r="133" spans="2:66" ht="9.75" customHeight="1">
      <c r="B133" s="451">
        <v>1</v>
      </c>
      <c r="C133" s="437" t="str">
        <f>IF(【入力】!$C$102="","",【入力】!$C$102)</f>
        <v/>
      </c>
      <c r="D133" s="438"/>
      <c r="E133" s="438"/>
      <c r="F133" s="439"/>
      <c r="G133" s="452">
        <f>【入力】!$E$102</f>
        <v>0</v>
      </c>
      <c r="H133" s="452"/>
      <c r="I133" s="452"/>
      <c r="J133" s="452"/>
      <c r="K133" s="452"/>
      <c r="L133" s="452"/>
      <c r="M133" s="452"/>
      <c r="N133" s="452"/>
      <c r="O133" s="452"/>
      <c r="P133" s="452"/>
      <c r="Q133" s="432">
        <f>【入力】!$M$102</f>
        <v>0</v>
      </c>
      <c r="R133" s="432"/>
      <c r="S133" s="430" t="str">
        <f>IF(【入力】!$N$102=0,"",【入力】!$N$102)</f>
        <v/>
      </c>
      <c r="T133" s="321"/>
      <c r="U133" s="431"/>
      <c r="V133" s="432">
        <f>【入力】!$Q$102</f>
        <v>0</v>
      </c>
      <c r="W133" s="432"/>
      <c r="X133" s="432"/>
      <c r="Y133" s="432"/>
      <c r="Z133" s="430" t="str">
        <f>IF(【入力】!$T$102=0,"",【入力】!$T$102)</f>
        <v/>
      </c>
      <c r="AA133" s="321"/>
      <c r="AB133" s="321"/>
      <c r="AC133" s="321"/>
      <c r="AD133" s="321"/>
      <c r="AE133" s="431"/>
      <c r="AF133" s="433">
        <f>【入力】!$W$102</f>
        <v>0</v>
      </c>
      <c r="AG133" s="433"/>
      <c r="AH133" s="434" t="s">
        <v>30</v>
      </c>
      <c r="AI133" s="271" t="str">
        <f>【入力】!$Y$102</f>
        <v/>
      </c>
      <c r="AJ133" s="272"/>
      <c r="AK133" s="272"/>
      <c r="AL133" s="272"/>
      <c r="AM133" s="272"/>
      <c r="AN133" s="272"/>
      <c r="AO133" s="272"/>
      <c r="AP133" s="272"/>
      <c r="AQ133" s="435"/>
      <c r="AS133" s="436" t="str">
        <f>MID(【入力】!$AL$102,1,1)</f>
        <v/>
      </c>
      <c r="AT133" s="429" t="str">
        <f>MID(【入力】!$AL$102,2,1)</f>
        <v/>
      </c>
      <c r="AU133" s="429" t="str">
        <f>MID(【入力】!$AL$102,3,1)</f>
        <v/>
      </c>
      <c r="AV133" s="429" t="str">
        <f>MID(【入力】!$AL$102,4,1)</f>
        <v/>
      </c>
      <c r="AW133" s="453" t="str">
        <f>MID(【入力】!$AP$102,1,1)</f>
        <v/>
      </c>
      <c r="AX133" s="429" t="str">
        <f>MID(【入力】!$AP$102,2,1)</f>
        <v/>
      </c>
      <c r="AY133" s="428" t="str">
        <f>MID(【入力】!$AP$102,3,1)</f>
        <v/>
      </c>
      <c r="AZ133" s="429" t="str">
        <f>MID(【入力】!$AS$102,1,1)</f>
        <v/>
      </c>
      <c r="BA133" s="429" t="str">
        <f>MID(【入力】!$AS$102,2,1)</f>
        <v/>
      </c>
      <c r="BB133" s="429" t="str">
        <f>MID(【入力】!$AS$102,3,1)</f>
        <v/>
      </c>
      <c r="BC133" s="302">
        <f>【入力】!$AV$102</f>
        <v>0</v>
      </c>
      <c r="BD133" s="303"/>
      <c r="BE133" s="303"/>
      <c r="BF133" s="304"/>
      <c r="BG133" s="302">
        <f>【入力】!$AZ$102</f>
        <v>0</v>
      </c>
      <c r="BH133" s="303"/>
      <c r="BI133" s="304"/>
      <c r="BJ133" s="303">
        <f>【入力】!$BC$102</f>
        <v>0</v>
      </c>
      <c r="BK133" s="303"/>
      <c r="BL133" s="303"/>
      <c r="BM133" s="303"/>
      <c r="BN133" s="305"/>
    </row>
    <row r="134" spans="2:66" ht="9.75" customHeight="1">
      <c r="B134" s="422"/>
      <c r="C134" s="425"/>
      <c r="D134" s="426"/>
      <c r="E134" s="426"/>
      <c r="F134" s="427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424"/>
      <c r="S134" s="409"/>
      <c r="T134" s="322"/>
      <c r="U134" s="410"/>
      <c r="V134" s="424"/>
      <c r="W134" s="424"/>
      <c r="X134" s="424"/>
      <c r="Y134" s="424"/>
      <c r="Z134" s="409"/>
      <c r="AA134" s="322"/>
      <c r="AB134" s="322"/>
      <c r="AC134" s="322"/>
      <c r="AD134" s="322"/>
      <c r="AE134" s="410"/>
      <c r="AF134" s="411"/>
      <c r="AG134" s="411"/>
      <c r="AH134" s="412"/>
      <c r="AI134" s="274"/>
      <c r="AJ134" s="275"/>
      <c r="AK134" s="275"/>
      <c r="AL134" s="275"/>
      <c r="AM134" s="275"/>
      <c r="AN134" s="275"/>
      <c r="AO134" s="275"/>
      <c r="AP134" s="275"/>
      <c r="AQ134" s="413"/>
      <c r="AS134" s="324"/>
      <c r="AT134" s="296"/>
      <c r="AU134" s="296"/>
      <c r="AV134" s="296"/>
      <c r="AW134" s="329"/>
      <c r="AX134" s="296"/>
      <c r="AY134" s="328"/>
      <c r="AZ134" s="296"/>
      <c r="BA134" s="296"/>
      <c r="BB134" s="296"/>
      <c r="BC134" s="294"/>
      <c r="BD134" s="292"/>
      <c r="BE134" s="292"/>
      <c r="BF134" s="295"/>
      <c r="BG134" s="294"/>
      <c r="BH134" s="292"/>
      <c r="BI134" s="295"/>
      <c r="BJ134" s="292"/>
      <c r="BK134" s="292"/>
      <c r="BL134" s="292"/>
      <c r="BM134" s="292"/>
      <c r="BN134" s="293"/>
    </row>
    <row r="135" spans="2:66" ht="9.75" customHeight="1">
      <c r="B135" s="422">
        <v>2</v>
      </c>
      <c r="C135" s="425" t="str">
        <f>IF(【入力】!$C$104="","",【入力】!$C$104)</f>
        <v/>
      </c>
      <c r="D135" s="426"/>
      <c r="E135" s="426"/>
      <c r="F135" s="427"/>
      <c r="G135" s="423">
        <f>【入力】!$E$104</f>
        <v>0</v>
      </c>
      <c r="H135" s="423"/>
      <c r="I135" s="423"/>
      <c r="J135" s="423"/>
      <c r="K135" s="423"/>
      <c r="L135" s="423"/>
      <c r="M135" s="423"/>
      <c r="N135" s="423"/>
      <c r="O135" s="423"/>
      <c r="P135" s="423"/>
      <c r="Q135" s="424">
        <f>【入力】!$M$104</f>
        <v>0</v>
      </c>
      <c r="R135" s="424"/>
      <c r="S135" s="409" t="str">
        <f>IF(【入力】!$N$104=0,"",【入力】!$N$104)</f>
        <v/>
      </c>
      <c r="T135" s="322"/>
      <c r="U135" s="410"/>
      <c r="V135" s="424">
        <f>【入力】!$Q$104</f>
        <v>0</v>
      </c>
      <c r="W135" s="424"/>
      <c r="X135" s="424"/>
      <c r="Y135" s="424"/>
      <c r="Z135" s="409" t="str">
        <f>IF(【入力】!$T$104=0,"",【入力】!$T$104)</f>
        <v/>
      </c>
      <c r="AA135" s="322"/>
      <c r="AB135" s="322"/>
      <c r="AC135" s="322"/>
      <c r="AD135" s="322"/>
      <c r="AE135" s="410"/>
      <c r="AF135" s="411">
        <f>【入力】!$W$104</f>
        <v>0</v>
      </c>
      <c r="AG135" s="411"/>
      <c r="AH135" s="412" t="s">
        <v>30</v>
      </c>
      <c r="AI135" s="274" t="str">
        <f>【入力】!$Y$104</f>
        <v/>
      </c>
      <c r="AJ135" s="275"/>
      <c r="AK135" s="275"/>
      <c r="AL135" s="275"/>
      <c r="AM135" s="275"/>
      <c r="AN135" s="275"/>
      <c r="AO135" s="275"/>
      <c r="AP135" s="275"/>
      <c r="AQ135" s="413"/>
      <c r="AS135" s="324" t="str">
        <f>MID(【入力】!$AL$104,1,1)</f>
        <v/>
      </c>
      <c r="AT135" s="296" t="str">
        <f>MID(【入力】!$AL$104,2,1)</f>
        <v/>
      </c>
      <c r="AU135" s="296" t="str">
        <f>MID(【入力】!$AL$104,3,1)</f>
        <v/>
      </c>
      <c r="AV135" s="296" t="str">
        <f>MID(【入力】!$AL$104,4,1)</f>
        <v/>
      </c>
      <c r="AW135" s="329" t="str">
        <f>MID(【入力】!$AP$104,1,1)</f>
        <v/>
      </c>
      <c r="AX135" s="296" t="str">
        <f>MID(【入力】!$AP$104,2,1)</f>
        <v/>
      </c>
      <c r="AY135" s="328" t="str">
        <f>MID(【入力】!$AP$104,3,1)</f>
        <v/>
      </c>
      <c r="AZ135" s="296" t="str">
        <f>MID(【入力】!$AS$104,1,1)</f>
        <v/>
      </c>
      <c r="BA135" s="296" t="str">
        <f>MID(【入力】!$AS$104,2,1)</f>
        <v/>
      </c>
      <c r="BB135" s="296" t="str">
        <f>MID(【入力】!$AS$104,3,1)</f>
        <v/>
      </c>
      <c r="BC135" s="294">
        <f>【入力】!$AV$104</f>
        <v>0</v>
      </c>
      <c r="BD135" s="292"/>
      <c r="BE135" s="292"/>
      <c r="BF135" s="295"/>
      <c r="BG135" s="294">
        <f>【入力】!$AZ$104</f>
        <v>0</v>
      </c>
      <c r="BH135" s="292"/>
      <c r="BI135" s="295"/>
      <c r="BJ135" s="292">
        <f>【入力】!$BC$104</f>
        <v>0</v>
      </c>
      <c r="BK135" s="292"/>
      <c r="BL135" s="292"/>
      <c r="BM135" s="292"/>
      <c r="BN135" s="293"/>
    </row>
    <row r="136" spans="2:66" ht="9.75" customHeight="1">
      <c r="B136" s="422"/>
      <c r="C136" s="425"/>
      <c r="D136" s="426"/>
      <c r="E136" s="426"/>
      <c r="F136" s="427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4"/>
      <c r="R136" s="424"/>
      <c r="S136" s="409"/>
      <c r="T136" s="322"/>
      <c r="U136" s="410"/>
      <c r="V136" s="424"/>
      <c r="W136" s="424"/>
      <c r="X136" s="424"/>
      <c r="Y136" s="424"/>
      <c r="Z136" s="409"/>
      <c r="AA136" s="322"/>
      <c r="AB136" s="322"/>
      <c r="AC136" s="322"/>
      <c r="AD136" s="322"/>
      <c r="AE136" s="410"/>
      <c r="AF136" s="411"/>
      <c r="AG136" s="411"/>
      <c r="AH136" s="412"/>
      <c r="AI136" s="274"/>
      <c r="AJ136" s="275"/>
      <c r="AK136" s="275"/>
      <c r="AL136" s="275"/>
      <c r="AM136" s="275"/>
      <c r="AN136" s="275"/>
      <c r="AO136" s="275"/>
      <c r="AP136" s="275"/>
      <c r="AQ136" s="413"/>
      <c r="AS136" s="324"/>
      <c r="AT136" s="296"/>
      <c r="AU136" s="296"/>
      <c r="AV136" s="296"/>
      <c r="AW136" s="329"/>
      <c r="AX136" s="296"/>
      <c r="AY136" s="328"/>
      <c r="AZ136" s="296"/>
      <c r="BA136" s="296"/>
      <c r="BB136" s="296"/>
      <c r="BC136" s="294"/>
      <c r="BD136" s="292"/>
      <c r="BE136" s="292"/>
      <c r="BF136" s="295"/>
      <c r="BG136" s="294"/>
      <c r="BH136" s="292"/>
      <c r="BI136" s="295"/>
      <c r="BJ136" s="292"/>
      <c r="BK136" s="292"/>
      <c r="BL136" s="292"/>
      <c r="BM136" s="292"/>
      <c r="BN136" s="293"/>
    </row>
    <row r="137" spans="2:66" ht="9.75" customHeight="1">
      <c r="B137" s="422">
        <v>3</v>
      </c>
      <c r="C137" s="425" t="str">
        <f>IF(【入力】!$C$106="","",【入力】!$C$106)</f>
        <v/>
      </c>
      <c r="D137" s="426"/>
      <c r="E137" s="426"/>
      <c r="F137" s="427"/>
      <c r="G137" s="423">
        <f>【入力】!$E$106</f>
        <v>0</v>
      </c>
      <c r="H137" s="423"/>
      <c r="I137" s="423"/>
      <c r="J137" s="423"/>
      <c r="K137" s="423"/>
      <c r="L137" s="423"/>
      <c r="M137" s="423"/>
      <c r="N137" s="423"/>
      <c r="O137" s="423"/>
      <c r="P137" s="423"/>
      <c r="Q137" s="424">
        <f>【入力】!$M$106</f>
        <v>0</v>
      </c>
      <c r="R137" s="424"/>
      <c r="S137" s="409" t="str">
        <f>IF(【入力】!$N$106=0,"",【入力】!$N$106)</f>
        <v/>
      </c>
      <c r="T137" s="322"/>
      <c r="U137" s="410"/>
      <c r="V137" s="424">
        <f>【入力】!$Q$106</f>
        <v>0</v>
      </c>
      <c r="W137" s="424"/>
      <c r="X137" s="424"/>
      <c r="Y137" s="424"/>
      <c r="Z137" s="409" t="str">
        <f>IF(【入力】!$T$106=0,"",【入力】!$T$106)</f>
        <v/>
      </c>
      <c r="AA137" s="322"/>
      <c r="AB137" s="322"/>
      <c r="AC137" s="322"/>
      <c r="AD137" s="322"/>
      <c r="AE137" s="410"/>
      <c r="AF137" s="411">
        <f>【入力】!$W$106</f>
        <v>0</v>
      </c>
      <c r="AG137" s="411"/>
      <c r="AH137" s="412" t="s">
        <v>30</v>
      </c>
      <c r="AI137" s="274" t="str">
        <f>【入力】!$Y$106</f>
        <v/>
      </c>
      <c r="AJ137" s="275"/>
      <c r="AK137" s="275"/>
      <c r="AL137" s="275"/>
      <c r="AM137" s="275"/>
      <c r="AN137" s="275"/>
      <c r="AO137" s="275"/>
      <c r="AP137" s="275"/>
      <c r="AQ137" s="413"/>
      <c r="AS137" s="324" t="str">
        <f>MID(【入力】!$AL$106,1,1)</f>
        <v/>
      </c>
      <c r="AT137" s="296" t="str">
        <f>MID(【入力】!$AL$106,2,1)</f>
        <v/>
      </c>
      <c r="AU137" s="296" t="str">
        <f>MID(【入力】!$AL$106,3,1)</f>
        <v/>
      </c>
      <c r="AV137" s="296" t="str">
        <f>MID(【入力】!$AL$106,4,1)</f>
        <v/>
      </c>
      <c r="AW137" s="329" t="str">
        <f>MID(【入力】!$AP$106,1,1)</f>
        <v/>
      </c>
      <c r="AX137" s="296" t="str">
        <f>MID(【入力】!$AP$106,2,1)</f>
        <v/>
      </c>
      <c r="AY137" s="328" t="str">
        <f>MID(【入力】!$AP$106,3,1)</f>
        <v/>
      </c>
      <c r="AZ137" s="296" t="str">
        <f>MID(【入力】!$AS$106,1,1)</f>
        <v/>
      </c>
      <c r="BA137" s="296" t="str">
        <f>MID(【入力】!$AS$106,2,1)</f>
        <v/>
      </c>
      <c r="BB137" s="296" t="str">
        <f>MID(【入力】!$AS$106,3,1)</f>
        <v/>
      </c>
      <c r="BC137" s="294">
        <f>【入力】!$AV$106</f>
        <v>0</v>
      </c>
      <c r="BD137" s="292"/>
      <c r="BE137" s="292"/>
      <c r="BF137" s="295"/>
      <c r="BG137" s="294">
        <f>【入力】!$AZ$106</f>
        <v>0</v>
      </c>
      <c r="BH137" s="292"/>
      <c r="BI137" s="295"/>
      <c r="BJ137" s="292">
        <f>【入力】!$BC$106</f>
        <v>0</v>
      </c>
      <c r="BK137" s="292"/>
      <c r="BL137" s="292"/>
      <c r="BM137" s="292"/>
      <c r="BN137" s="293"/>
    </row>
    <row r="138" spans="2:66" ht="9.75" customHeight="1">
      <c r="B138" s="422"/>
      <c r="C138" s="425"/>
      <c r="D138" s="426"/>
      <c r="E138" s="426"/>
      <c r="F138" s="427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4"/>
      <c r="R138" s="424"/>
      <c r="S138" s="409"/>
      <c r="T138" s="322"/>
      <c r="U138" s="410"/>
      <c r="V138" s="424"/>
      <c r="W138" s="424"/>
      <c r="X138" s="424"/>
      <c r="Y138" s="424"/>
      <c r="Z138" s="409"/>
      <c r="AA138" s="322"/>
      <c r="AB138" s="322"/>
      <c r="AC138" s="322"/>
      <c r="AD138" s="322"/>
      <c r="AE138" s="410"/>
      <c r="AF138" s="411"/>
      <c r="AG138" s="411"/>
      <c r="AH138" s="412"/>
      <c r="AI138" s="274"/>
      <c r="AJ138" s="275"/>
      <c r="AK138" s="275"/>
      <c r="AL138" s="275"/>
      <c r="AM138" s="275"/>
      <c r="AN138" s="275"/>
      <c r="AO138" s="275"/>
      <c r="AP138" s="275"/>
      <c r="AQ138" s="413"/>
      <c r="AS138" s="324"/>
      <c r="AT138" s="296"/>
      <c r="AU138" s="296"/>
      <c r="AV138" s="296"/>
      <c r="AW138" s="329"/>
      <c r="AX138" s="296"/>
      <c r="AY138" s="328"/>
      <c r="AZ138" s="296"/>
      <c r="BA138" s="296"/>
      <c r="BB138" s="296"/>
      <c r="BC138" s="294"/>
      <c r="BD138" s="292"/>
      <c r="BE138" s="292"/>
      <c r="BF138" s="295"/>
      <c r="BG138" s="294"/>
      <c r="BH138" s="292"/>
      <c r="BI138" s="295"/>
      <c r="BJ138" s="292"/>
      <c r="BK138" s="292"/>
      <c r="BL138" s="292"/>
      <c r="BM138" s="292"/>
      <c r="BN138" s="293"/>
    </row>
    <row r="139" spans="2:66" ht="9.75" customHeight="1">
      <c r="B139" s="422">
        <v>4</v>
      </c>
      <c r="C139" s="425" t="str">
        <f>IF(【入力】!$C$108="","",【入力】!$C$108)</f>
        <v/>
      </c>
      <c r="D139" s="426"/>
      <c r="E139" s="426"/>
      <c r="F139" s="427"/>
      <c r="G139" s="423">
        <f>【入力】!$E$108</f>
        <v>0</v>
      </c>
      <c r="H139" s="423"/>
      <c r="I139" s="423"/>
      <c r="J139" s="423"/>
      <c r="K139" s="423"/>
      <c r="L139" s="423"/>
      <c r="M139" s="423"/>
      <c r="N139" s="423"/>
      <c r="O139" s="423"/>
      <c r="P139" s="423"/>
      <c r="Q139" s="424">
        <f>【入力】!$M$108</f>
        <v>0</v>
      </c>
      <c r="R139" s="424"/>
      <c r="S139" s="409" t="str">
        <f>IF(【入力】!$N$108=0,"",【入力】!$N$108)</f>
        <v/>
      </c>
      <c r="T139" s="322"/>
      <c r="U139" s="410"/>
      <c r="V139" s="424">
        <f>【入力】!$Q$108</f>
        <v>0</v>
      </c>
      <c r="W139" s="424"/>
      <c r="X139" s="424"/>
      <c r="Y139" s="424"/>
      <c r="Z139" s="409" t="str">
        <f>IF(【入力】!$T$108=0,"",【入力】!$T$108)</f>
        <v/>
      </c>
      <c r="AA139" s="322"/>
      <c r="AB139" s="322"/>
      <c r="AC139" s="322"/>
      <c r="AD139" s="322"/>
      <c r="AE139" s="410"/>
      <c r="AF139" s="411">
        <f>【入力】!$W$108</f>
        <v>0</v>
      </c>
      <c r="AG139" s="411"/>
      <c r="AH139" s="412" t="s">
        <v>30</v>
      </c>
      <c r="AI139" s="274" t="str">
        <f>【入力】!$Y$108</f>
        <v/>
      </c>
      <c r="AJ139" s="275"/>
      <c r="AK139" s="275"/>
      <c r="AL139" s="275"/>
      <c r="AM139" s="275"/>
      <c r="AN139" s="275"/>
      <c r="AO139" s="275"/>
      <c r="AP139" s="275"/>
      <c r="AQ139" s="413"/>
      <c r="AS139" s="324" t="str">
        <f>MID(【入力】!$AL$108,1,1)</f>
        <v/>
      </c>
      <c r="AT139" s="296" t="str">
        <f>MID(【入力】!$AL$108,2,1)</f>
        <v/>
      </c>
      <c r="AU139" s="296" t="str">
        <f>MID(【入力】!$AL$108,3,1)</f>
        <v/>
      </c>
      <c r="AV139" s="296" t="str">
        <f>MID(【入力】!$AL$108,4,1)</f>
        <v/>
      </c>
      <c r="AW139" s="329" t="str">
        <f>MID(【入力】!$AP$108,1,1)</f>
        <v/>
      </c>
      <c r="AX139" s="296" t="str">
        <f>MID(【入力】!$AP$108,2,1)</f>
        <v/>
      </c>
      <c r="AY139" s="328" t="str">
        <f>MID(【入力】!$AP$108,3,1)</f>
        <v/>
      </c>
      <c r="AZ139" s="296" t="str">
        <f>MID(【入力】!$AS$108,1,1)</f>
        <v/>
      </c>
      <c r="BA139" s="296" t="str">
        <f>MID(【入力】!$AS$108,2,1)</f>
        <v/>
      </c>
      <c r="BB139" s="296" t="str">
        <f>MID(【入力】!$AS$108,3,1)</f>
        <v/>
      </c>
      <c r="BC139" s="294">
        <f>【入力】!$AV$108</f>
        <v>0</v>
      </c>
      <c r="BD139" s="292"/>
      <c r="BE139" s="292"/>
      <c r="BF139" s="295"/>
      <c r="BG139" s="294">
        <f>【入力】!$AZ$108</f>
        <v>0</v>
      </c>
      <c r="BH139" s="292"/>
      <c r="BI139" s="295"/>
      <c r="BJ139" s="292">
        <f>【入力】!$BC$108</f>
        <v>0</v>
      </c>
      <c r="BK139" s="292"/>
      <c r="BL139" s="292"/>
      <c r="BM139" s="292"/>
      <c r="BN139" s="293"/>
    </row>
    <row r="140" spans="2:66" ht="9.75" customHeight="1">
      <c r="B140" s="422"/>
      <c r="C140" s="425"/>
      <c r="D140" s="426"/>
      <c r="E140" s="426"/>
      <c r="F140" s="427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4"/>
      <c r="R140" s="424"/>
      <c r="S140" s="409"/>
      <c r="T140" s="322"/>
      <c r="U140" s="410"/>
      <c r="V140" s="424"/>
      <c r="W140" s="424"/>
      <c r="X140" s="424"/>
      <c r="Y140" s="424"/>
      <c r="Z140" s="409"/>
      <c r="AA140" s="322"/>
      <c r="AB140" s="322"/>
      <c r="AC140" s="322"/>
      <c r="AD140" s="322"/>
      <c r="AE140" s="410"/>
      <c r="AF140" s="411"/>
      <c r="AG140" s="411"/>
      <c r="AH140" s="412"/>
      <c r="AI140" s="274"/>
      <c r="AJ140" s="275"/>
      <c r="AK140" s="275"/>
      <c r="AL140" s="275"/>
      <c r="AM140" s="275"/>
      <c r="AN140" s="275"/>
      <c r="AO140" s="275"/>
      <c r="AP140" s="275"/>
      <c r="AQ140" s="413"/>
      <c r="AS140" s="324"/>
      <c r="AT140" s="296"/>
      <c r="AU140" s="296"/>
      <c r="AV140" s="296"/>
      <c r="AW140" s="329"/>
      <c r="AX140" s="296"/>
      <c r="AY140" s="328"/>
      <c r="AZ140" s="296"/>
      <c r="BA140" s="296"/>
      <c r="BB140" s="296"/>
      <c r="BC140" s="294"/>
      <c r="BD140" s="292"/>
      <c r="BE140" s="292"/>
      <c r="BF140" s="295"/>
      <c r="BG140" s="294"/>
      <c r="BH140" s="292"/>
      <c r="BI140" s="295"/>
      <c r="BJ140" s="292"/>
      <c r="BK140" s="292"/>
      <c r="BL140" s="292"/>
      <c r="BM140" s="292"/>
      <c r="BN140" s="293"/>
    </row>
    <row r="141" spans="2:66" ht="9.75" customHeight="1">
      <c r="B141" s="422">
        <v>5</v>
      </c>
      <c r="C141" s="425" t="str">
        <f>IF(【入力】!$C$110="","",【入力】!$C$110)</f>
        <v/>
      </c>
      <c r="D141" s="426"/>
      <c r="E141" s="426"/>
      <c r="F141" s="427"/>
      <c r="G141" s="423">
        <f>【入力】!$E$110</f>
        <v>0</v>
      </c>
      <c r="H141" s="423"/>
      <c r="I141" s="423"/>
      <c r="J141" s="423"/>
      <c r="K141" s="423"/>
      <c r="L141" s="423"/>
      <c r="M141" s="423"/>
      <c r="N141" s="423"/>
      <c r="O141" s="423"/>
      <c r="P141" s="423"/>
      <c r="Q141" s="424">
        <f>【入力】!$M$110</f>
        <v>0</v>
      </c>
      <c r="R141" s="424"/>
      <c r="S141" s="409" t="str">
        <f>IF(【入力】!$N$110=0,"",【入力】!$N$110)</f>
        <v/>
      </c>
      <c r="T141" s="322"/>
      <c r="U141" s="410"/>
      <c r="V141" s="424">
        <f>【入力】!$Q$110</f>
        <v>0</v>
      </c>
      <c r="W141" s="424"/>
      <c r="X141" s="424"/>
      <c r="Y141" s="424"/>
      <c r="Z141" s="409" t="str">
        <f>IF(【入力】!$T$110=0,"",【入力】!$T$110)</f>
        <v/>
      </c>
      <c r="AA141" s="322"/>
      <c r="AB141" s="322"/>
      <c r="AC141" s="322"/>
      <c r="AD141" s="322"/>
      <c r="AE141" s="410"/>
      <c r="AF141" s="411">
        <f>【入力】!$W$110</f>
        <v>0</v>
      </c>
      <c r="AG141" s="411"/>
      <c r="AH141" s="412" t="s">
        <v>30</v>
      </c>
      <c r="AI141" s="274" t="str">
        <f>【入力】!$Y$110</f>
        <v/>
      </c>
      <c r="AJ141" s="275"/>
      <c r="AK141" s="275"/>
      <c r="AL141" s="275"/>
      <c r="AM141" s="275"/>
      <c r="AN141" s="275"/>
      <c r="AO141" s="275"/>
      <c r="AP141" s="275"/>
      <c r="AQ141" s="413"/>
      <c r="AS141" s="324" t="str">
        <f>MID(【入力】!$AL$110,1,1)</f>
        <v/>
      </c>
      <c r="AT141" s="296" t="str">
        <f>MID(【入力】!$AL$110,2,1)</f>
        <v/>
      </c>
      <c r="AU141" s="296" t="str">
        <f>MID(【入力】!$AL$110,3,1)</f>
        <v/>
      </c>
      <c r="AV141" s="296" t="str">
        <f>MID(【入力】!$AL$110,4,1)</f>
        <v/>
      </c>
      <c r="AW141" s="329" t="str">
        <f>MID(【入力】!$AP$110,1,1)</f>
        <v/>
      </c>
      <c r="AX141" s="296" t="str">
        <f>MID(【入力】!$AP$110,2,1)</f>
        <v/>
      </c>
      <c r="AY141" s="328" t="str">
        <f>MID(【入力】!$AP$110,3,1)</f>
        <v/>
      </c>
      <c r="AZ141" s="296" t="str">
        <f>MID(【入力】!$AS$110,1,1)</f>
        <v/>
      </c>
      <c r="BA141" s="296" t="str">
        <f>MID(【入力】!$AS$110,2,1)</f>
        <v/>
      </c>
      <c r="BB141" s="296" t="str">
        <f>MID(【入力】!$AS$110,3,1)</f>
        <v/>
      </c>
      <c r="BC141" s="294">
        <f>【入力】!$AV$110</f>
        <v>0</v>
      </c>
      <c r="BD141" s="292"/>
      <c r="BE141" s="292"/>
      <c r="BF141" s="295"/>
      <c r="BG141" s="294">
        <f>【入力】!$AZ$110</f>
        <v>0</v>
      </c>
      <c r="BH141" s="292"/>
      <c r="BI141" s="295"/>
      <c r="BJ141" s="292">
        <f>【入力】!$BC$110</f>
        <v>0</v>
      </c>
      <c r="BK141" s="292"/>
      <c r="BL141" s="292"/>
      <c r="BM141" s="292"/>
      <c r="BN141" s="293"/>
    </row>
    <row r="142" spans="2:66" ht="9.75" customHeight="1">
      <c r="B142" s="422"/>
      <c r="C142" s="425"/>
      <c r="D142" s="426"/>
      <c r="E142" s="426"/>
      <c r="F142" s="427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4"/>
      <c r="R142" s="424"/>
      <c r="S142" s="409"/>
      <c r="T142" s="322"/>
      <c r="U142" s="410"/>
      <c r="V142" s="424"/>
      <c r="W142" s="424"/>
      <c r="X142" s="424"/>
      <c r="Y142" s="424"/>
      <c r="Z142" s="409"/>
      <c r="AA142" s="322"/>
      <c r="AB142" s="322"/>
      <c r="AC142" s="322"/>
      <c r="AD142" s="322"/>
      <c r="AE142" s="410"/>
      <c r="AF142" s="411"/>
      <c r="AG142" s="411"/>
      <c r="AH142" s="412"/>
      <c r="AI142" s="274"/>
      <c r="AJ142" s="275"/>
      <c r="AK142" s="275"/>
      <c r="AL142" s="275"/>
      <c r="AM142" s="275"/>
      <c r="AN142" s="275"/>
      <c r="AO142" s="275"/>
      <c r="AP142" s="275"/>
      <c r="AQ142" s="413"/>
      <c r="AS142" s="324"/>
      <c r="AT142" s="296"/>
      <c r="AU142" s="296"/>
      <c r="AV142" s="296"/>
      <c r="AW142" s="329"/>
      <c r="AX142" s="296"/>
      <c r="AY142" s="328"/>
      <c r="AZ142" s="296"/>
      <c r="BA142" s="296"/>
      <c r="BB142" s="296"/>
      <c r="BC142" s="294"/>
      <c r="BD142" s="292"/>
      <c r="BE142" s="292"/>
      <c r="BF142" s="295"/>
      <c r="BG142" s="294"/>
      <c r="BH142" s="292"/>
      <c r="BI142" s="295"/>
      <c r="BJ142" s="292"/>
      <c r="BK142" s="292"/>
      <c r="BL142" s="292"/>
      <c r="BM142" s="292"/>
      <c r="BN142" s="293"/>
    </row>
    <row r="143" spans="2:66" ht="9.75" customHeight="1">
      <c r="B143" s="422">
        <v>6</v>
      </c>
      <c r="C143" s="425" t="str">
        <f>IF(【入力】!$C$112="","",【入力】!$C$112)</f>
        <v/>
      </c>
      <c r="D143" s="426"/>
      <c r="E143" s="426"/>
      <c r="F143" s="427"/>
      <c r="G143" s="423">
        <f>【入力】!$E$112</f>
        <v>0</v>
      </c>
      <c r="H143" s="423"/>
      <c r="I143" s="423"/>
      <c r="J143" s="423"/>
      <c r="K143" s="423"/>
      <c r="L143" s="423"/>
      <c r="M143" s="423"/>
      <c r="N143" s="423"/>
      <c r="O143" s="423"/>
      <c r="P143" s="423"/>
      <c r="Q143" s="424">
        <f>【入力】!$M$112</f>
        <v>0</v>
      </c>
      <c r="R143" s="424"/>
      <c r="S143" s="409" t="str">
        <f>IF(【入力】!$N$112=0,"",【入力】!$N$112)</f>
        <v/>
      </c>
      <c r="T143" s="322"/>
      <c r="U143" s="410"/>
      <c r="V143" s="424">
        <f>【入力】!$Q$112</f>
        <v>0</v>
      </c>
      <c r="W143" s="424"/>
      <c r="X143" s="424"/>
      <c r="Y143" s="424"/>
      <c r="Z143" s="409" t="str">
        <f>IF(【入力】!$T$112=0,"",【入力】!$T$112)</f>
        <v/>
      </c>
      <c r="AA143" s="322"/>
      <c r="AB143" s="322"/>
      <c r="AC143" s="322"/>
      <c r="AD143" s="322"/>
      <c r="AE143" s="410"/>
      <c r="AF143" s="411">
        <f>【入力】!$W$112</f>
        <v>0</v>
      </c>
      <c r="AG143" s="411"/>
      <c r="AH143" s="412" t="s">
        <v>30</v>
      </c>
      <c r="AI143" s="274" t="str">
        <f>【入力】!$Y$112</f>
        <v/>
      </c>
      <c r="AJ143" s="275"/>
      <c r="AK143" s="275"/>
      <c r="AL143" s="275"/>
      <c r="AM143" s="275"/>
      <c r="AN143" s="275"/>
      <c r="AO143" s="275"/>
      <c r="AP143" s="275"/>
      <c r="AQ143" s="413"/>
      <c r="AS143" s="324" t="str">
        <f>MID(【入力】!$AL$112,1,1)</f>
        <v/>
      </c>
      <c r="AT143" s="296" t="str">
        <f>MID(【入力】!$AL$112,2,1)</f>
        <v/>
      </c>
      <c r="AU143" s="296" t="str">
        <f>MID(【入力】!$AL$112,3,1)</f>
        <v/>
      </c>
      <c r="AV143" s="296" t="str">
        <f>MID(【入力】!$AL$112,4,1)</f>
        <v/>
      </c>
      <c r="AW143" s="329" t="str">
        <f>MID(【入力】!$AP$112,1,1)</f>
        <v/>
      </c>
      <c r="AX143" s="296" t="str">
        <f>MID(【入力】!$AP$112,2,1)</f>
        <v/>
      </c>
      <c r="AY143" s="328" t="str">
        <f>MID(【入力】!$AP$112,3,1)</f>
        <v/>
      </c>
      <c r="AZ143" s="296" t="str">
        <f>MID(【入力】!$AS$112,1,1)</f>
        <v/>
      </c>
      <c r="BA143" s="296" t="str">
        <f>MID(【入力】!$AS$112,2,1)</f>
        <v/>
      </c>
      <c r="BB143" s="296" t="str">
        <f>MID(【入力】!$AS$112,3,1)</f>
        <v/>
      </c>
      <c r="BC143" s="294">
        <f>【入力】!$AV$112</f>
        <v>0</v>
      </c>
      <c r="BD143" s="292"/>
      <c r="BE143" s="292"/>
      <c r="BF143" s="295"/>
      <c r="BG143" s="294">
        <f>【入力】!$AZ$112</f>
        <v>0</v>
      </c>
      <c r="BH143" s="292"/>
      <c r="BI143" s="295"/>
      <c r="BJ143" s="292">
        <f>【入力】!$BC$112</f>
        <v>0</v>
      </c>
      <c r="BK143" s="292"/>
      <c r="BL143" s="292"/>
      <c r="BM143" s="292"/>
      <c r="BN143" s="293"/>
    </row>
    <row r="144" spans="2:66" ht="9.75" customHeight="1">
      <c r="B144" s="422"/>
      <c r="C144" s="425"/>
      <c r="D144" s="426"/>
      <c r="E144" s="426"/>
      <c r="F144" s="427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4"/>
      <c r="R144" s="424"/>
      <c r="S144" s="409"/>
      <c r="T144" s="322"/>
      <c r="U144" s="410"/>
      <c r="V144" s="424"/>
      <c r="W144" s="424"/>
      <c r="X144" s="424"/>
      <c r="Y144" s="424"/>
      <c r="Z144" s="409"/>
      <c r="AA144" s="322"/>
      <c r="AB144" s="322"/>
      <c r="AC144" s="322"/>
      <c r="AD144" s="322"/>
      <c r="AE144" s="410"/>
      <c r="AF144" s="411"/>
      <c r="AG144" s="411"/>
      <c r="AH144" s="412"/>
      <c r="AI144" s="274"/>
      <c r="AJ144" s="275"/>
      <c r="AK144" s="275"/>
      <c r="AL144" s="275"/>
      <c r="AM144" s="275"/>
      <c r="AN144" s="275"/>
      <c r="AO144" s="275"/>
      <c r="AP144" s="275"/>
      <c r="AQ144" s="413"/>
      <c r="AS144" s="324"/>
      <c r="AT144" s="296"/>
      <c r="AU144" s="296"/>
      <c r="AV144" s="296"/>
      <c r="AW144" s="329"/>
      <c r="AX144" s="296"/>
      <c r="AY144" s="328"/>
      <c r="AZ144" s="296"/>
      <c r="BA144" s="296"/>
      <c r="BB144" s="296"/>
      <c r="BC144" s="294"/>
      <c r="BD144" s="292"/>
      <c r="BE144" s="292"/>
      <c r="BF144" s="295"/>
      <c r="BG144" s="294"/>
      <c r="BH144" s="292"/>
      <c r="BI144" s="295"/>
      <c r="BJ144" s="292"/>
      <c r="BK144" s="292"/>
      <c r="BL144" s="292"/>
      <c r="BM144" s="292"/>
      <c r="BN144" s="293"/>
    </row>
    <row r="145" spans="2:66" ht="9.75" customHeight="1">
      <c r="B145" s="422">
        <v>7</v>
      </c>
      <c r="C145" s="425" t="str">
        <f>IF(【入力】!$C$114="","",【入力】!$C$114)</f>
        <v/>
      </c>
      <c r="D145" s="426"/>
      <c r="E145" s="426"/>
      <c r="F145" s="427"/>
      <c r="G145" s="423">
        <f>【入力】!$E$114</f>
        <v>0</v>
      </c>
      <c r="H145" s="423"/>
      <c r="I145" s="423"/>
      <c r="J145" s="423"/>
      <c r="K145" s="423"/>
      <c r="L145" s="423"/>
      <c r="M145" s="423"/>
      <c r="N145" s="423"/>
      <c r="O145" s="423"/>
      <c r="P145" s="423"/>
      <c r="Q145" s="424">
        <f>【入力】!$M$114</f>
        <v>0</v>
      </c>
      <c r="R145" s="424"/>
      <c r="S145" s="409" t="str">
        <f>IF(【入力】!$N$114=0,"",【入力】!$N$114)</f>
        <v/>
      </c>
      <c r="T145" s="322"/>
      <c r="U145" s="410"/>
      <c r="V145" s="424">
        <f>【入力】!$Q$114</f>
        <v>0</v>
      </c>
      <c r="W145" s="424"/>
      <c r="X145" s="424"/>
      <c r="Y145" s="424"/>
      <c r="Z145" s="409" t="str">
        <f>IF(【入力】!$T$114=0,"",【入力】!$T$114)</f>
        <v/>
      </c>
      <c r="AA145" s="322"/>
      <c r="AB145" s="322"/>
      <c r="AC145" s="322"/>
      <c r="AD145" s="322"/>
      <c r="AE145" s="410"/>
      <c r="AF145" s="411">
        <f>【入力】!$W$114</f>
        <v>0</v>
      </c>
      <c r="AG145" s="411"/>
      <c r="AH145" s="412" t="s">
        <v>30</v>
      </c>
      <c r="AI145" s="274" t="str">
        <f>【入力】!$Y$114</f>
        <v/>
      </c>
      <c r="AJ145" s="275"/>
      <c r="AK145" s="275"/>
      <c r="AL145" s="275"/>
      <c r="AM145" s="275"/>
      <c r="AN145" s="275"/>
      <c r="AO145" s="275"/>
      <c r="AP145" s="275"/>
      <c r="AQ145" s="413"/>
      <c r="AS145" s="324" t="str">
        <f>MID(【入力】!$AL$114,1,1)</f>
        <v/>
      </c>
      <c r="AT145" s="296" t="str">
        <f>MID(【入力】!$AL$114,2,1)</f>
        <v/>
      </c>
      <c r="AU145" s="296" t="str">
        <f>MID(【入力】!$AL$114,3,1)</f>
        <v/>
      </c>
      <c r="AV145" s="296" t="str">
        <f>MID(【入力】!$AL$114,4,1)</f>
        <v/>
      </c>
      <c r="AW145" s="329" t="str">
        <f>MID(【入力】!$AP$114,1,1)</f>
        <v/>
      </c>
      <c r="AX145" s="296" t="str">
        <f>MID(【入力】!$AP$114,2,1)</f>
        <v/>
      </c>
      <c r="AY145" s="328" t="str">
        <f>MID(【入力】!$AP$114,3,1)</f>
        <v/>
      </c>
      <c r="AZ145" s="296" t="str">
        <f>MID(【入力】!$AS$114,1,1)</f>
        <v/>
      </c>
      <c r="BA145" s="296" t="str">
        <f>MID(【入力】!$AS$114,2,1)</f>
        <v/>
      </c>
      <c r="BB145" s="296" t="str">
        <f>MID(【入力】!$AS$114,3,1)</f>
        <v/>
      </c>
      <c r="BC145" s="294">
        <f>【入力】!$AV$114</f>
        <v>0</v>
      </c>
      <c r="BD145" s="292"/>
      <c r="BE145" s="292"/>
      <c r="BF145" s="295"/>
      <c r="BG145" s="294">
        <f>【入力】!$AZ$114</f>
        <v>0</v>
      </c>
      <c r="BH145" s="292"/>
      <c r="BI145" s="295"/>
      <c r="BJ145" s="292">
        <f>【入力】!$BC$114</f>
        <v>0</v>
      </c>
      <c r="BK145" s="292"/>
      <c r="BL145" s="292"/>
      <c r="BM145" s="292"/>
      <c r="BN145" s="293"/>
    </row>
    <row r="146" spans="2:66" ht="9.75" customHeight="1">
      <c r="B146" s="422"/>
      <c r="C146" s="425"/>
      <c r="D146" s="426"/>
      <c r="E146" s="426"/>
      <c r="F146" s="427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4"/>
      <c r="R146" s="424"/>
      <c r="S146" s="409"/>
      <c r="T146" s="322"/>
      <c r="U146" s="410"/>
      <c r="V146" s="424"/>
      <c r="W146" s="424"/>
      <c r="X146" s="424"/>
      <c r="Y146" s="424"/>
      <c r="Z146" s="409"/>
      <c r="AA146" s="322"/>
      <c r="AB146" s="322"/>
      <c r="AC146" s="322"/>
      <c r="AD146" s="322"/>
      <c r="AE146" s="410"/>
      <c r="AF146" s="411"/>
      <c r="AG146" s="411"/>
      <c r="AH146" s="412"/>
      <c r="AI146" s="274"/>
      <c r="AJ146" s="275"/>
      <c r="AK146" s="275"/>
      <c r="AL146" s="275"/>
      <c r="AM146" s="275"/>
      <c r="AN146" s="275"/>
      <c r="AO146" s="275"/>
      <c r="AP146" s="275"/>
      <c r="AQ146" s="413"/>
      <c r="AS146" s="324"/>
      <c r="AT146" s="296"/>
      <c r="AU146" s="296"/>
      <c r="AV146" s="296"/>
      <c r="AW146" s="329"/>
      <c r="AX146" s="296"/>
      <c r="AY146" s="328"/>
      <c r="AZ146" s="296"/>
      <c r="BA146" s="296"/>
      <c r="BB146" s="296"/>
      <c r="BC146" s="294"/>
      <c r="BD146" s="292"/>
      <c r="BE146" s="292"/>
      <c r="BF146" s="295"/>
      <c r="BG146" s="294"/>
      <c r="BH146" s="292"/>
      <c r="BI146" s="295"/>
      <c r="BJ146" s="292"/>
      <c r="BK146" s="292"/>
      <c r="BL146" s="292"/>
      <c r="BM146" s="292"/>
      <c r="BN146" s="293"/>
    </row>
    <row r="147" spans="2:66" ht="9.75" customHeight="1">
      <c r="B147" s="374">
        <v>8</v>
      </c>
      <c r="C147" s="378" t="str">
        <f>IF(【入力】!$C$116="","",【入力】!$C$116)</f>
        <v/>
      </c>
      <c r="D147" s="379"/>
      <c r="E147" s="379"/>
      <c r="F147" s="380"/>
      <c r="G147" s="376">
        <f>【入力】!$E$116</f>
        <v>0</v>
      </c>
      <c r="H147" s="376"/>
      <c r="I147" s="376"/>
      <c r="J147" s="376"/>
      <c r="K147" s="376"/>
      <c r="L147" s="376"/>
      <c r="M147" s="376"/>
      <c r="N147" s="376"/>
      <c r="O147" s="376"/>
      <c r="P147" s="376"/>
      <c r="Q147" s="372">
        <f>【入力】!$M$116</f>
        <v>0</v>
      </c>
      <c r="R147" s="372"/>
      <c r="S147" s="401" t="str">
        <f>IF(【入力】!$N$116=0,"",【入力】!$N$116)</f>
        <v/>
      </c>
      <c r="T147" s="402"/>
      <c r="U147" s="403"/>
      <c r="V147" s="372">
        <f>【入力】!$Q$116</f>
        <v>0</v>
      </c>
      <c r="W147" s="372"/>
      <c r="X147" s="372"/>
      <c r="Y147" s="372"/>
      <c r="Z147" s="401" t="str">
        <f>IF(【入力】!$T$116=0,"",【入力】!$T$116)</f>
        <v/>
      </c>
      <c r="AA147" s="402"/>
      <c r="AB147" s="402"/>
      <c r="AC147" s="402"/>
      <c r="AD147" s="402"/>
      <c r="AE147" s="403"/>
      <c r="AF147" s="407">
        <f>【入力】!$W$116</f>
        <v>0</v>
      </c>
      <c r="AG147" s="407"/>
      <c r="AH147" s="345" t="s">
        <v>30</v>
      </c>
      <c r="AI147" s="414" t="str">
        <f>【入力】!$Y$116</f>
        <v/>
      </c>
      <c r="AJ147" s="415"/>
      <c r="AK147" s="415"/>
      <c r="AL147" s="415"/>
      <c r="AM147" s="415"/>
      <c r="AN147" s="415"/>
      <c r="AO147" s="415"/>
      <c r="AP147" s="415"/>
      <c r="AQ147" s="416"/>
      <c r="AS147" s="420" t="str">
        <f>MID(【入力】!$AL$116,1,1)</f>
        <v/>
      </c>
      <c r="AT147" s="326" t="str">
        <f>MID(【入力】!$AL$116,2,1)</f>
        <v/>
      </c>
      <c r="AU147" s="326" t="str">
        <f>MID(【入力】!$AL$116,3,1)</f>
        <v/>
      </c>
      <c r="AV147" s="326" t="str">
        <f>MID(【入力】!$AL$116,4,1)</f>
        <v/>
      </c>
      <c r="AW147" s="397" t="str">
        <f>MID(【入力】!$AP$116,1,1)</f>
        <v/>
      </c>
      <c r="AX147" s="326" t="str">
        <f>MID(【入力】!$AP$116,2,1)</f>
        <v/>
      </c>
      <c r="AY147" s="399" t="str">
        <f>MID(【入力】!$AP$116,3,1)</f>
        <v/>
      </c>
      <c r="AZ147" s="326" t="str">
        <f>MID(【入力】!$AS$116,1,1)</f>
        <v/>
      </c>
      <c r="BA147" s="326" t="str">
        <f>MID(【入力】!$AS$116,2,1)</f>
        <v/>
      </c>
      <c r="BB147" s="326" t="str">
        <f>MID(【入力】!$AS$116,3,1)</f>
        <v/>
      </c>
      <c r="BC147" s="391">
        <f>【入力】!$AV$116</f>
        <v>0</v>
      </c>
      <c r="BD147" s="392"/>
      <c r="BE147" s="392"/>
      <c r="BF147" s="350"/>
      <c r="BG147" s="391">
        <f>【入力】!$AZ$116</f>
        <v>0</v>
      </c>
      <c r="BH147" s="392"/>
      <c r="BI147" s="350"/>
      <c r="BJ147" s="392">
        <f>【入力】!$BC$116</f>
        <v>0</v>
      </c>
      <c r="BK147" s="392"/>
      <c r="BL147" s="392"/>
      <c r="BM147" s="392"/>
      <c r="BN147" s="395"/>
    </row>
    <row r="148" spans="2:66" ht="9.75" customHeight="1">
      <c r="B148" s="375"/>
      <c r="C148" s="381"/>
      <c r="D148" s="382"/>
      <c r="E148" s="382"/>
      <c r="F148" s="383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3"/>
      <c r="R148" s="373"/>
      <c r="S148" s="404"/>
      <c r="T148" s="405"/>
      <c r="U148" s="406"/>
      <c r="V148" s="373"/>
      <c r="W148" s="373"/>
      <c r="X148" s="373"/>
      <c r="Y148" s="373"/>
      <c r="Z148" s="404"/>
      <c r="AA148" s="405"/>
      <c r="AB148" s="405"/>
      <c r="AC148" s="405"/>
      <c r="AD148" s="405"/>
      <c r="AE148" s="406"/>
      <c r="AF148" s="408"/>
      <c r="AG148" s="408"/>
      <c r="AH148" s="347"/>
      <c r="AI148" s="417"/>
      <c r="AJ148" s="418"/>
      <c r="AK148" s="418"/>
      <c r="AL148" s="418"/>
      <c r="AM148" s="418"/>
      <c r="AN148" s="418"/>
      <c r="AO148" s="418"/>
      <c r="AP148" s="418"/>
      <c r="AQ148" s="419"/>
      <c r="AS148" s="421"/>
      <c r="AT148" s="327"/>
      <c r="AU148" s="327"/>
      <c r="AV148" s="327"/>
      <c r="AW148" s="398"/>
      <c r="AX148" s="327"/>
      <c r="AY148" s="400"/>
      <c r="AZ148" s="327"/>
      <c r="BA148" s="327"/>
      <c r="BB148" s="327"/>
      <c r="BC148" s="302"/>
      <c r="BD148" s="303"/>
      <c r="BE148" s="303"/>
      <c r="BF148" s="304"/>
      <c r="BG148" s="302"/>
      <c r="BH148" s="303"/>
      <c r="BI148" s="304"/>
      <c r="BJ148" s="303"/>
      <c r="BK148" s="303"/>
      <c r="BL148" s="303"/>
      <c r="BM148" s="303"/>
      <c r="BN148" s="305"/>
    </row>
    <row r="149" spans="2:66" ht="6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S149" s="344" t="s">
        <v>81</v>
      </c>
      <c r="AT149" s="345"/>
      <c r="AU149" s="345"/>
      <c r="AV149" s="345"/>
      <c r="AW149" s="345"/>
      <c r="AX149" s="345"/>
      <c r="AY149" s="345"/>
      <c r="AZ149" s="345"/>
      <c r="BA149" s="345"/>
      <c r="BB149" s="345"/>
      <c r="BC149" s="391">
        <f>【入力】!$AV$118</f>
        <v>0</v>
      </c>
      <c r="BD149" s="392"/>
      <c r="BE149" s="392"/>
      <c r="BF149" s="350"/>
      <c r="BG149" s="391">
        <f>【入力】!$AZ$118</f>
        <v>0</v>
      </c>
      <c r="BH149" s="392"/>
      <c r="BI149" s="350"/>
      <c r="BJ149" s="392">
        <f>【入力】!$BC$118</f>
        <v>0</v>
      </c>
      <c r="BK149" s="392"/>
      <c r="BL149" s="392"/>
      <c r="BM149" s="392"/>
      <c r="BN149" s="395"/>
    </row>
    <row r="150" spans="2:66" ht="9" customHeight="1">
      <c r="B150" s="384" t="s">
        <v>87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385" t="s">
        <v>35</v>
      </c>
      <c r="N150" s="385"/>
      <c r="O150" s="385"/>
      <c r="P150" s="385"/>
      <c r="Q150" s="385"/>
      <c r="R150" s="385"/>
      <c r="S150" s="385"/>
      <c r="T150" s="385"/>
      <c r="U150" s="385"/>
      <c r="V150" s="385" t="s">
        <v>88</v>
      </c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7" t="s">
        <v>36</v>
      </c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8"/>
      <c r="AS150" s="344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391"/>
      <c r="BD150" s="392"/>
      <c r="BE150" s="392"/>
      <c r="BF150" s="350"/>
      <c r="BG150" s="391"/>
      <c r="BH150" s="392"/>
      <c r="BI150" s="350"/>
      <c r="BJ150" s="392"/>
      <c r="BK150" s="392"/>
      <c r="BL150" s="392"/>
      <c r="BM150" s="392"/>
      <c r="BN150" s="395"/>
    </row>
    <row r="151" spans="2:66" ht="9" customHeight="1">
      <c r="B151" s="266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90"/>
      <c r="AS151" s="346"/>
      <c r="AT151" s="347"/>
      <c r="AU151" s="347"/>
      <c r="AV151" s="347"/>
      <c r="AW151" s="347"/>
      <c r="AX151" s="347"/>
      <c r="AY151" s="347"/>
      <c r="AZ151" s="347"/>
      <c r="BA151" s="347"/>
      <c r="BB151" s="347"/>
      <c r="BC151" s="393"/>
      <c r="BD151" s="394"/>
      <c r="BE151" s="394"/>
      <c r="BF151" s="352"/>
      <c r="BG151" s="393"/>
      <c r="BH151" s="394"/>
      <c r="BI151" s="352"/>
      <c r="BJ151" s="394"/>
      <c r="BK151" s="394"/>
      <c r="BL151" s="394"/>
      <c r="BM151" s="394"/>
      <c r="BN151" s="396"/>
    </row>
    <row r="152" spans="2:66" ht="10.5" customHeight="1">
      <c r="B152" s="368" t="s">
        <v>78</v>
      </c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70">
        <f ca="1">【入力】!$L$121</f>
        <v>0</v>
      </c>
      <c r="N152" s="370"/>
      <c r="O152" s="370"/>
      <c r="P152" s="370"/>
      <c r="Q152" s="370"/>
      <c r="R152" s="370"/>
      <c r="S152" s="370"/>
      <c r="T152" s="370"/>
      <c r="U152" s="370"/>
      <c r="V152" s="370">
        <f ca="1">【入力】!$R$121</f>
        <v>0</v>
      </c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277">
        <f ca="1">【入力】!$W$121</f>
        <v>0</v>
      </c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8"/>
      <c r="AS152" s="354" t="s">
        <v>128</v>
      </c>
      <c r="AT152" s="354"/>
      <c r="AU152" s="354"/>
      <c r="AV152" s="354"/>
      <c r="AW152" s="354"/>
      <c r="AX152" s="354"/>
      <c r="AY152" s="354"/>
      <c r="AZ152" s="354"/>
      <c r="BA152" s="354"/>
      <c r="BB152" s="354"/>
    </row>
    <row r="153" spans="2:66" ht="9" customHeight="1">
      <c r="B153" s="290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80"/>
      <c r="AS153" s="334" t="s">
        <v>129</v>
      </c>
      <c r="AT153" s="335"/>
      <c r="AU153" s="335"/>
      <c r="AV153" s="335"/>
      <c r="AW153" s="335"/>
      <c r="AX153" s="335"/>
      <c r="AY153" s="335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340" t="s">
        <v>37</v>
      </c>
      <c r="BN153" s="341"/>
    </row>
    <row r="154" spans="2:66" ht="9" customHeight="1">
      <c r="B154" s="290" t="s">
        <v>79</v>
      </c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355">
        <f>【入力】!$L$124</f>
        <v>0</v>
      </c>
      <c r="N154" s="355"/>
      <c r="O154" s="355"/>
      <c r="P154" s="355"/>
      <c r="Q154" s="355"/>
      <c r="R154" s="355"/>
      <c r="S154" s="355"/>
      <c r="T154" s="355"/>
      <c r="U154" s="355"/>
      <c r="V154" s="355">
        <f>【入力】!$R$124</f>
        <v>0</v>
      </c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279">
        <f>【入力】!$W$124</f>
        <v>0</v>
      </c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80"/>
      <c r="AS154" s="336"/>
      <c r="AT154" s="337"/>
      <c r="AU154" s="337"/>
      <c r="AV154" s="337"/>
      <c r="AW154" s="337"/>
      <c r="AX154" s="337"/>
      <c r="AY154" s="337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342"/>
      <c r="BN154" s="343"/>
    </row>
    <row r="155" spans="2:66" ht="9" customHeight="1">
      <c r="B155" s="290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80"/>
      <c r="AS155" s="336"/>
      <c r="AT155" s="337"/>
      <c r="AU155" s="337"/>
      <c r="AV155" s="337"/>
      <c r="AW155" s="337"/>
      <c r="AX155" s="337"/>
      <c r="AY155" s="337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342"/>
      <c r="BN155" s="343"/>
    </row>
    <row r="156" spans="2:66" ht="9" customHeight="1">
      <c r="B156" s="356" t="str">
        <f>【入力】!$C$127</f>
        <v>不課税対象</v>
      </c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60">
        <f ca="1">【入力】!$L$127</f>
        <v>0</v>
      </c>
      <c r="N156" s="360"/>
      <c r="O156" s="360"/>
      <c r="P156" s="360"/>
      <c r="Q156" s="360"/>
      <c r="R156" s="360"/>
      <c r="S156" s="360"/>
      <c r="T156" s="360"/>
      <c r="U156" s="360"/>
      <c r="V156" s="362"/>
      <c r="W156" s="362"/>
      <c r="X156" s="362"/>
      <c r="Y156" s="362"/>
      <c r="Z156" s="362"/>
      <c r="AA156" s="362"/>
      <c r="AB156" s="362"/>
      <c r="AC156" s="362"/>
      <c r="AD156" s="362"/>
      <c r="AE156" s="362"/>
      <c r="AF156" s="364">
        <f ca="1">【入力】!$W$127</f>
        <v>0</v>
      </c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5"/>
      <c r="AS156" s="338"/>
      <c r="AT156" s="339"/>
      <c r="AU156" s="339"/>
      <c r="AV156" s="339"/>
      <c r="AW156" s="339"/>
      <c r="AX156" s="339"/>
      <c r="AY156" s="33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24"/>
      <c r="BN156" s="220"/>
    </row>
    <row r="157" spans="2:66" ht="9" customHeight="1">
      <c r="B157" s="358"/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361"/>
      <c r="N157" s="361"/>
      <c r="O157" s="361"/>
      <c r="P157" s="361"/>
      <c r="Q157" s="361"/>
      <c r="R157" s="361"/>
      <c r="S157" s="361"/>
      <c r="T157" s="361"/>
      <c r="U157" s="361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7"/>
      <c r="AS157" s="266" t="s">
        <v>180</v>
      </c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 t="s">
        <v>37</v>
      </c>
      <c r="BN157" s="323"/>
    </row>
    <row r="158" spans="2:66" ht="9" customHeight="1">
      <c r="AS158" s="268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301"/>
    </row>
    <row r="159" spans="2:66" ht="12" customHeight="1">
      <c r="B159" s="626" t="s">
        <v>86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8"/>
      <c r="Y159" s="6"/>
      <c r="Z159" s="620" t="s">
        <v>8</v>
      </c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2"/>
      <c r="AS159" s="268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301"/>
    </row>
    <row r="160" spans="2:66" ht="9" customHeight="1">
      <c r="B160" s="33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6"/>
      <c r="Y160" s="6"/>
      <c r="Z160" s="623"/>
      <c r="AA160" s="624"/>
      <c r="AB160" s="624"/>
      <c r="AC160" s="624"/>
      <c r="AD160" s="624"/>
      <c r="AE160" s="624"/>
      <c r="AF160" s="624"/>
      <c r="AG160" s="624"/>
      <c r="AH160" s="624"/>
      <c r="AI160" s="624"/>
      <c r="AJ160" s="624"/>
      <c r="AK160" s="624"/>
      <c r="AL160" s="624"/>
      <c r="AM160" s="624"/>
      <c r="AN160" s="624"/>
      <c r="AO160" s="624"/>
      <c r="AP160" s="624"/>
      <c r="AQ160" s="625"/>
      <c r="AS160" s="318" t="s">
        <v>120</v>
      </c>
      <c r="AT160" s="319"/>
      <c r="AU160" s="319"/>
      <c r="AV160" s="319"/>
      <c r="AW160" s="319"/>
      <c r="AX160" s="319"/>
      <c r="AY160" s="31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 t="s">
        <v>37</v>
      </c>
      <c r="BN160" s="301"/>
    </row>
    <row r="161" spans="2:66" ht="10.5" customHeight="1">
      <c r="B161" s="33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6"/>
      <c r="Y161" s="7"/>
      <c r="Z161" s="62"/>
      <c r="AA161" s="7"/>
      <c r="AB161" s="6"/>
      <c r="AC161" s="7"/>
      <c r="AD161" s="6"/>
      <c r="AF161" s="6"/>
      <c r="AG161" s="6"/>
      <c r="AH161" s="7" t="s">
        <v>75</v>
      </c>
      <c r="AI161" s="6"/>
      <c r="AJ161" s="6"/>
      <c r="AL161" s="7"/>
      <c r="AM161" s="7" t="s">
        <v>74</v>
      </c>
      <c r="AN161" s="7"/>
      <c r="AO161" s="7"/>
      <c r="AP161" s="7"/>
      <c r="AQ161" s="63" t="s">
        <v>37</v>
      </c>
      <c r="AS161" s="318"/>
      <c r="AT161" s="319"/>
      <c r="AU161" s="319"/>
      <c r="AV161" s="319"/>
      <c r="AW161" s="319"/>
      <c r="AX161" s="319"/>
      <c r="AY161" s="31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301"/>
    </row>
    <row r="162" spans="2:66" ht="9" customHeight="1">
      <c r="B162" s="33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6"/>
      <c r="Y162" s="56"/>
      <c r="Z162" s="542">
        <f ca="1">【入力】!$W$133</f>
        <v>0</v>
      </c>
      <c r="AA162" s="543"/>
      <c r="AB162" s="543"/>
      <c r="AC162" s="543"/>
      <c r="AD162" s="543"/>
      <c r="AE162" s="543"/>
      <c r="AF162" s="543"/>
      <c r="AG162" s="543"/>
      <c r="AH162" s="543"/>
      <c r="AI162" s="543"/>
      <c r="AJ162" s="543"/>
      <c r="AK162" s="543"/>
      <c r="AL162" s="543"/>
      <c r="AM162" s="543"/>
      <c r="AN162" s="543"/>
      <c r="AO162" s="543"/>
      <c r="AP162" s="543"/>
      <c r="AQ162" s="544"/>
      <c r="AS162" s="318"/>
      <c r="AT162" s="319"/>
      <c r="AU162" s="319"/>
      <c r="AV162" s="319"/>
      <c r="AW162" s="319"/>
      <c r="AX162" s="319"/>
      <c r="AY162" s="31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301"/>
    </row>
    <row r="163" spans="2:66" ht="9" customHeight="1">
      <c r="B163" s="33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6"/>
      <c r="Y163" s="56"/>
      <c r="Z163" s="542"/>
      <c r="AA163" s="543"/>
      <c r="AB163" s="543"/>
      <c r="AC163" s="543"/>
      <c r="AD163" s="543"/>
      <c r="AE163" s="543"/>
      <c r="AF163" s="543"/>
      <c r="AG163" s="543"/>
      <c r="AH163" s="543"/>
      <c r="AI163" s="543"/>
      <c r="AJ163" s="543"/>
      <c r="AK163" s="543"/>
      <c r="AL163" s="543"/>
      <c r="AM163" s="543"/>
      <c r="AN163" s="543"/>
      <c r="AO163" s="543"/>
      <c r="AP163" s="543"/>
      <c r="AQ163" s="544"/>
      <c r="AS163" s="330" t="s">
        <v>91</v>
      </c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6"/>
    </row>
    <row r="164" spans="2:66" ht="18" customHeight="1">
      <c r="B164" s="331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300"/>
      <c r="Y164" s="56"/>
      <c r="Z164" s="545"/>
      <c r="AA164" s="546"/>
      <c r="AB164" s="546"/>
      <c r="AC164" s="546"/>
      <c r="AD164" s="546"/>
      <c r="AE164" s="546"/>
      <c r="AF164" s="546"/>
      <c r="AG164" s="546"/>
      <c r="AH164" s="546"/>
      <c r="AI164" s="546"/>
      <c r="AJ164" s="546"/>
      <c r="AK164" s="546"/>
      <c r="AL164" s="546"/>
      <c r="AM164" s="546"/>
      <c r="AN164" s="546"/>
      <c r="AO164" s="546"/>
      <c r="AP164" s="546"/>
      <c r="AQ164" s="547"/>
      <c r="AS164" s="331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300"/>
    </row>
    <row r="165" spans="2:66" ht="3" customHeight="1"/>
  </sheetData>
  <sheetProtection algorithmName="SHA-512" hashValue="RR8iCYWkPwepBQhgocpN9eiVCxrf3HJoLaHMiaOk6SCxAdEQKyG4CxUgd+ljxsnAmiWpyEdcPtirjDmVfx06Pw==" saltValue="/cf3ngChfrTNonj5ZX7ZnQ==" spinCount="100000" sheet="1" objects="1" scenarios="1" selectLockedCells="1" selectUnlockedCells="1"/>
  <mergeCells count="948">
    <mergeCell ref="H65:H67"/>
    <mergeCell ref="I65:I67"/>
    <mergeCell ref="J65:J67"/>
    <mergeCell ref="K65:K67"/>
    <mergeCell ref="L65:L67"/>
    <mergeCell ref="M65:M67"/>
    <mergeCell ref="N65:N67"/>
    <mergeCell ref="O65:O67"/>
    <mergeCell ref="P65:P67"/>
    <mergeCell ref="AA16:AP17"/>
    <mergeCell ref="AA69:AP70"/>
    <mergeCell ref="AA71:AP72"/>
    <mergeCell ref="AA124:AP125"/>
    <mergeCell ref="AA126:AP127"/>
    <mergeCell ref="AS3:AZ3"/>
    <mergeCell ref="AS58:AZ58"/>
    <mergeCell ref="AS113:AZ113"/>
    <mergeCell ref="Q65:Q67"/>
    <mergeCell ref="Z104:AQ105"/>
    <mergeCell ref="Z49:AQ50"/>
    <mergeCell ref="Z52:AQ54"/>
    <mergeCell ref="B49:X54"/>
    <mergeCell ref="O120:O122"/>
    <mergeCell ref="P120:P122"/>
    <mergeCell ref="Q120:Q122"/>
    <mergeCell ref="B97:L98"/>
    <mergeCell ref="P116:P118"/>
    <mergeCell ref="Q116:Q118"/>
    <mergeCell ref="B74:Q75"/>
    <mergeCell ref="B76:B77"/>
    <mergeCell ref="C76:F77"/>
    <mergeCell ref="G76:R77"/>
    <mergeCell ref="B80:B81"/>
    <mergeCell ref="B82:B83"/>
    <mergeCell ref="G82:P83"/>
    <mergeCell ref="Q82:R83"/>
    <mergeCell ref="R104:X104"/>
    <mergeCell ref="M99:U100"/>
    <mergeCell ref="V99:AE100"/>
    <mergeCell ref="B111:I113"/>
    <mergeCell ref="Z111:AD112"/>
    <mergeCell ref="S122:Y123"/>
    <mergeCell ref="S120:Y121"/>
    <mergeCell ref="B120:F122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Z159:AQ160"/>
    <mergeCell ref="Z162:AQ164"/>
    <mergeCell ref="B159:X159"/>
    <mergeCell ref="B160:X164"/>
    <mergeCell ref="B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B14:F18"/>
    <mergeCell ref="G14:Q18"/>
    <mergeCell ref="B65:F67"/>
    <mergeCell ref="G65:G67"/>
    <mergeCell ref="C86:F87"/>
    <mergeCell ref="C88:F89"/>
    <mergeCell ref="C90:F91"/>
    <mergeCell ref="C92:F93"/>
    <mergeCell ref="C23:F24"/>
    <mergeCell ref="C25:F26"/>
    <mergeCell ref="C27:F28"/>
    <mergeCell ref="C29:F30"/>
    <mergeCell ref="C31:F32"/>
    <mergeCell ref="C33:F34"/>
    <mergeCell ref="C35:F36"/>
    <mergeCell ref="C37:F38"/>
    <mergeCell ref="C78:F79"/>
    <mergeCell ref="B42:L43"/>
    <mergeCell ref="B44:L45"/>
    <mergeCell ref="B59:Q60"/>
    <mergeCell ref="B61:F63"/>
    <mergeCell ref="G61:G63"/>
    <mergeCell ref="H61:H63"/>
    <mergeCell ref="I61:I63"/>
    <mergeCell ref="J61:J63"/>
    <mergeCell ref="K61:K63"/>
    <mergeCell ref="L61:L63"/>
    <mergeCell ref="M61:M63"/>
    <mergeCell ref="N61:N63"/>
    <mergeCell ref="O61:O63"/>
    <mergeCell ref="P61:P63"/>
    <mergeCell ref="Q61:Q63"/>
    <mergeCell ref="BR7:CA8"/>
    <mergeCell ref="BS5:BU6"/>
    <mergeCell ref="BQ5:BR6"/>
    <mergeCell ref="AA6:AK7"/>
    <mergeCell ref="AA61:AK62"/>
    <mergeCell ref="AA116:AK117"/>
    <mergeCell ref="AS75:BB75"/>
    <mergeCell ref="AS130:BB130"/>
    <mergeCell ref="AA118:AQ119"/>
    <mergeCell ref="AA120:AQ121"/>
    <mergeCell ref="AA122:AN123"/>
    <mergeCell ref="AO122:AP123"/>
    <mergeCell ref="AU26:BN27"/>
    <mergeCell ref="AS26:AT27"/>
    <mergeCell ref="AY78:AY79"/>
    <mergeCell ref="AZ78:AZ79"/>
    <mergeCell ref="BA78:BA79"/>
    <mergeCell ref="BB78:BB79"/>
    <mergeCell ref="AU24:BN25"/>
    <mergeCell ref="AS24:AT25"/>
    <mergeCell ref="BC78:BF79"/>
    <mergeCell ref="BG78:BI79"/>
    <mergeCell ref="AH82:AH83"/>
    <mergeCell ref="AI82:AQ83"/>
    <mergeCell ref="AH23:AH24"/>
    <mergeCell ref="S63:Y64"/>
    <mergeCell ref="S61:Y62"/>
    <mergeCell ref="AQ73:AQ74"/>
    <mergeCell ref="S67:Y68"/>
    <mergeCell ref="AA63:AQ64"/>
    <mergeCell ref="AO67:AP68"/>
    <mergeCell ref="V78:Y79"/>
    <mergeCell ref="Z78:AE79"/>
    <mergeCell ref="AF78:AG79"/>
    <mergeCell ref="AH78:AH79"/>
    <mergeCell ref="AI78:AQ79"/>
    <mergeCell ref="S73:Y74"/>
    <mergeCell ref="Z73:AA74"/>
    <mergeCell ref="AB73:AB74"/>
    <mergeCell ref="AC73:AC74"/>
    <mergeCell ref="S65:Y66"/>
    <mergeCell ref="S69:Y70"/>
    <mergeCell ref="S71:Y72"/>
    <mergeCell ref="AA65:AQ66"/>
    <mergeCell ref="AA67:AN68"/>
    <mergeCell ref="AO73:AO74"/>
    <mergeCell ref="AP73:AP74"/>
    <mergeCell ref="S76:U77"/>
    <mergeCell ref="B6:F8"/>
    <mergeCell ref="G6:G8"/>
    <mergeCell ref="H6:H8"/>
    <mergeCell ref="I6:I8"/>
    <mergeCell ref="J6:J8"/>
    <mergeCell ref="K6:K8"/>
    <mergeCell ref="L6:L8"/>
    <mergeCell ref="M6:M8"/>
    <mergeCell ref="S10:Y11"/>
    <mergeCell ref="O6:O8"/>
    <mergeCell ref="P6:P8"/>
    <mergeCell ref="Q6:Q8"/>
    <mergeCell ref="N6:N8"/>
    <mergeCell ref="AS30:AT31"/>
    <mergeCell ref="BG76:BI77"/>
    <mergeCell ref="BJ76:BN77"/>
    <mergeCell ref="AT78:AT79"/>
    <mergeCell ref="AZ76:BB77"/>
    <mergeCell ref="AS65:BB66"/>
    <mergeCell ref="AS67:BB68"/>
    <mergeCell ref="AU32:BN33"/>
    <mergeCell ref="AS32:AT33"/>
    <mergeCell ref="AU38:BN39"/>
    <mergeCell ref="AS40:AT42"/>
    <mergeCell ref="AU40:BN42"/>
    <mergeCell ref="AS38:AT39"/>
    <mergeCell ref="BC59:BC61"/>
    <mergeCell ref="BD59:BD61"/>
    <mergeCell ref="BE59:BE61"/>
    <mergeCell ref="BF59:BF61"/>
    <mergeCell ref="AU36:BN37"/>
    <mergeCell ref="AS36:AT37"/>
    <mergeCell ref="AS69:BB70"/>
    <mergeCell ref="AS73:BB74"/>
    <mergeCell ref="AS71:BB72"/>
    <mergeCell ref="AS76:AV77"/>
    <mergeCell ref="BC73:BK74"/>
    <mergeCell ref="BL73:BN74"/>
    <mergeCell ref="BC76:BF77"/>
    <mergeCell ref="AU45:BN46"/>
    <mergeCell ref="Z59:AA60"/>
    <mergeCell ref="AB59:AC60"/>
    <mergeCell ref="AD59:AE60"/>
    <mergeCell ref="AF59:AG60"/>
    <mergeCell ref="AH59:AI60"/>
    <mergeCell ref="AJ59:AK60"/>
    <mergeCell ref="AL59:AQ60"/>
    <mergeCell ref="BL56:BM57"/>
    <mergeCell ref="BN56:BN57"/>
    <mergeCell ref="AS49:AT50"/>
    <mergeCell ref="AU49:BN50"/>
    <mergeCell ref="AS51:AT52"/>
    <mergeCell ref="AU51:BN52"/>
    <mergeCell ref="AS47:AT48"/>
    <mergeCell ref="AU47:BN48"/>
    <mergeCell ref="BG59:BG61"/>
    <mergeCell ref="BH59:BN61"/>
    <mergeCell ref="BA56:BD57"/>
    <mergeCell ref="BE56:BG57"/>
    <mergeCell ref="BH56:BH57"/>
    <mergeCell ref="AD73:AD74"/>
    <mergeCell ref="AU78:AU79"/>
    <mergeCell ref="AV78:AV79"/>
    <mergeCell ref="AW78:AW79"/>
    <mergeCell ref="AX78:AX79"/>
    <mergeCell ref="BC62:BK64"/>
    <mergeCell ref="BL62:BN64"/>
    <mergeCell ref="AU34:BN35"/>
    <mergeCell ref="AS34:AT35"/>
    <mergeCell ref="BL65:BN66"/>
    <mergeCell ref="BL67:BN68"/>
    <mergeCell ref="BC71:BK72"/>
    <mergeCell ref="BL71:BN72"/>
    <mergeCell ref="BC69:BK70"/>
    <mergeCell ref="BL69:BN70"/>
    <mergeCell ref="BC65:BK66"/>
    <mergeCell ref="BC67:BK68"/>
    <mergeCell ref="AS62:BB64"/>
    <mergeCell ref="AS43:AT44"/>
    <mergeCell ref="AU43:BN44"/>
    <mergeCell ref="AS59:BB61"/>
    <mergeCell ref="BI56:BJ57"/>
    <mergeCell ref="BK56:BK57"/>
    <mergeCell ref="AW76:AY77"/>
    <mergeCell ref="BJ78:BN79"/>
    <mergeCell ref="S59:Y60"/>
    <mergeCell ref="AS45:AT46"/>
    <mergeCell ref="BL1:BM2"/>
    <mergeCell ref="BN1:BN2"/>
    <mergeCell ref="S2:Y3"/>
    <mergeCell ref="B4:Q5"/>
    <mergeCell ref="S4:Y5"/>
    <mergeCell ref="Z4:AA5"/>
    <mergeCell ref="AB4:AC5"/>
    <mergeCell ref="AD4:AE5"/>
    <mergeCell ref="AF4:AG5"/>
    <mergeCell ref="B1:I3"/>
    <mergeCell ref="Z1:AD2"/>
    <mergeCell ref="BA1:BD2"/>
    <mergeCell ref="BE1:BG2"/>
    <mergeCell ref="BH1:BH2"/>
    <mergeCell ref="BI1:BJ2"/>
    <mergeCell ref="BK1:BK2"/>
    <mergeCell ref="BF4:BF6"/>
    <mergeCell ref="AU28:BN29"/>
    <mergeCell ref="AS28:AT29"/>
    <mergeCell ref="AU30:BN31"/>
    <mergeCell ref="AS10:BB11"/>
    <mergeCell ref="BC10:BK11"/>
    <mergeCell ref="BL10:BN11"/>
    <mergeCell ref="S12:Y13"/>
    <mergeCell ref="AS12:BB13"/>
    <mergeCell ref="BC12:BK13"/>
    <mergeCell ref="BL12:BN13"/>
    <mergeCell ref="BG4:BG6"/>
    <mergeCell ref="BH4:BN6"/>
    <mergeCell ref="S6:Y7"/>
    <mergeCell ref="AS7:BB9"/>
    <mergeCell ref="BC7:BK9"/>
    <mergeCell ref="BL7:BN9"/>
    <mergeCell ref="AH4:AI5"/>
    <mergeCell ref="AJ4:AK5"/>
    <mergeCell ref="AL4:AQ5"/>
    <mergeCell ref="AS4:BB6"/>
    <mergeCell ref="BC4:BC6"/>
    <mergeCell ref="BD4:BD6"/>
    <mergeCell ref="AA8:AQ9"/>
    <mergeCell ref="S8:Y9"/>
    <mergeCell ref="BE4:BE6"/>
    <mergeCell ref="AO12:AP13"/>
    <mergeCell ref="AA10:AQ11"/>
    <mergeCell ref="AA12:AN13"/>
    <mergeCell ref="AI23:AQ24"/>
    <mergeCell ref="AS21:BN23"/>
    <mergeCell ref="S14:Y15"/>
    <mergeCell ref="AS14:BB15"/>
    <mergeCell ref="BC14:BK15"/>
    <mergeCell ref="BL14:BN15"/>
    <mergeCell ref="S16:Y17"/>
    <mergeCell ref="AS16:BB17"/>
    <mergeCell ref="BC16:BK17"/>
    <mergeCell ref="BL16:BN17"/>
    <mergeCell ref="S18:Y19"/>
    <mergeCell ref="Z18:AA19"/>
    <mergeCell ref="AB18:AB19"/>
    <mergeCell ref="AC18:AC19"/>
    <mergeCell ref="AD18:AD19"/>
    <mergeCell ref="AE18:AE19"/>
    <mergeCell ref="AF18:AF19"/>
    <mergeCell ref="AG18:AG19"/>
    <mergeCell ref="BL18:BN19"/>
    <mergeCell ref="Z23:AE24"/>
    <mergeCell ref="AF23:AG24"/>
    <mergeCell ref="BC18:BK19"/>
    <mergeCell ref="AN18:AN19"/>
    <mergeCell ref="AA14:AP15"/>
    <mergeCell ref="B19:Q20"/>
    <mergeCell ref="AS18:BB19"/>
    <mergeCell ref="B23:B24"/>
    <mergeCell ref="G23:P24"/>
    <mergeCell ref="Q23:R24"/>
    <mergeCell ref="S23:U24"/>
    <mergeCell ref="AP18:AP19"/>
    <mergeCell ref="AQ18:AQ19"/>
    <mergeCell ref="AH18:AH19"/>
    <mergeCell ref="AI18:AI19"/>
    <mergeCell ref="AJ18:AJ19"/>
    <mergeCell ref="AK18:AK19"/>
    <mergeCell ref="AL18:AL19"/>
    <mergeCell ref="AM18:AM19"/>
    <mergeCell ref="AO18:AO19"/>
    <mergeCell ref="B21:B22"/>
    <mergeCell ref="C21:F22"/>
    <mergeCell ref="G21:R22"/>
    <mergeCell ref="S21:U22"/>
    <mergeCell ref="V21:Y22"/>
    <mergeCell ref="Z21:AE22"/>
    <mergeCell ref="AF21:AH22"/>
    <mergeCell ref="AI21:AQ22"/>
    <mergeCell ref="V23:Y24"/>
    <mergeCell ref="V25:Y26"/>
    <mergeCell ref="Z25:AE26"/>
    <mergeCell ref="AF25:AG26"/>
    <mergeCell ref="AH25:AH26"/>
    <mergeCell ref="AI25:AQ26"/>
    <mergeCell ref="B25:B26"/>
    <mergeCell ref="G25:P26"/>
    <mergeCell ref="Q25:R26"/>
    <mergeCell ref="S25:U26"/>
    <mergeCell ref="V29:Y30"/>
    <mergeCell ref="Z29:AE30"/>
    <mergeCell ref="AF29:AG30"/>
    <mergeCell ref="V27:Y28"/>
    <mergeCell ref="Z27:AE28"/>
    <mergeCell ref="AF27:AG28"/>
    <mergeCell ref="AH29:AH30"/>
    <mergeCell ref="AI29:AQ30"/>
    <mergeCell ref="B29:B30"/>
    <mergeCell ref="G29:P30"/>
    <mergeCell ref="Q29:R30"/>
    <mergeCell ref="S29:U30"/>
    <mergeCell ref="AH27:AH28"/>
    <mergeCell ref="AI27:AQ28"/>
    <mergeCell ref="B27:B28"/>
    <mergeCell ref="G27:P28"/>
    <mergeCell ref="Q27:R28"/>
    <mergeCell ref="S27:U28"/>
    <mergeCell ref="V31:Y32"/>
    <mergeCell ref="Z31:AE32"/>
    <mergeCell ref="AF31:AG32"/>
    <mergeCell ref="AH31:AH32"/>
    <mergeCell ref="AI31:AQ32"/>
    <mergeCell ref="B31:B32"/>
    <mergeCell ref="G31:P32"/>
    <mergeCell ref="Q31:R32"/>
    <mergeCell ref="S31:U32"/>
    <mergeCell ref="V33:Y34"/>
    <mergeCell ref="Z33:AE34"/>
    <mergeCell ref="AF33:AG34"/>
    <mergeCell ref="AH33:AH34"/>
    <mergeCell ref="AI33:AQ34"/>
    <mergeCell ref="B33:B34"/>
    <mergeCell ref="G33:P34"/>
    <mergeCell ref="Q33:R34"/>
    <mergeCell ref="S33:U34"/>
    <mergeCell ref="V35:Y36"/>
    <mergeCell ref="Z35:AE36"/>
    <mergeCell ref="AF35:AG36"/>
    <mergeCell ref="AH35:AH36"/>
    <mergeCell ref="AI35:AQ36"/>
    <mergeCell ref="B35:B36"/>
    <mergeCell ref="G35:P36"/>
    <mergeCell ref="Q35:R36"/>
    <mergeCell ref="S35:U36"/>
    <mergeCell ref="M42:U43"/>
    <mergeCell ref="V42:AE43"/>
    <mergeCell ref="AF42:AQ43"/>
    <mergeCell ref="B40:L41"/>
    <mergeCell ref="M40:U41"/>
    <mergeCell ref="V40:AE41"/>
    <mergeCell ref="AF40:AQ41"/>
    <mergeCell ref="V37:Y38"/>
    <mergeCell ref="Z37:AE38"/>
    <mergeCell ref="AF37:AG38"/>
    <mergeCell ref="AH37:AH38"/>
    <mergeCell ref="AI37:AQ38"/>
    <mergeCell ref="B37:B38"/>
    <mergeCell ref="G37:P38"/>
    <mergeCell ref="Q37:R38"/>
    <mergeCell ref="S37:U38"/>
    <mergeCell ref="M44:U45"/>
    <mergeCell ref="V44:AE45"/>
    <mergeCell ref="AF44:AQ45"/>
    <mergeCell ref="B46:L47"/>
    <mergeCell ref="M46:U47"/>
    <mergeCell ref="V46:AE47"/>
    <mergeCell ref="AF46:AQ47"/>
    <mergeCell ref="Z56:AD57"/>
    <mergeCell ref="S57:Y58"/>
    <mergeCell ref="B56:I58"/>
    <mergeCell ref="Z76:AE77"/>
    <mergeCell ref="AF76:AH77"/>
    <mergeCell ref="AI76:AQ77"/>
    <mergeCell ref="AS78:AS79"/>
    <mergeCell ref="B78:B79"/>
    <mergeCell ref="G78:P79"/>
    <mergeCell ref="Q78:R79"/>
    <mergeCell ref="S78:U79"/>
    <mergeCell ref="AL73:AL74"/>
    <mergeCell ref="AM73:AM74"/>
    <mergeCell ref="AN73:AN74"/>
    <mergeCell ref="AF73:AF74"/>
    <mergeCell ref="AG73:AG74"/>
    <mergeCell ref="AH73:AH74"/>
    <mergeCell ref="AI73:AI74"/>
    <mergeCell ref="AJ73:AJ74"/>
    <mergeCell ref="AK73:AK74"/>
    <mergeCell ref="B69:F73"/>
    <mergeCell ref="G69:Q73"/>
    <mergeCell ref="V76:Y77"/>
    <mergeCell ref="AE73:AE74"/>
    <mergeCell ref="C80:F81"/>
    <mergeCell ref="C82:F83"/>
    <mergeCell ref="C84:F85"/>
    <mergeCell ref="BG80:BI81"/>
    <mergeCell ref="BJ80:BN81"/>
    <mergeCell ref="BA80:BA81"/>
    <mergeCell ref="BB80:BB81"/>
    <mergeCell ref="BC80:BF81"/>
    <mergeCell ref="S80:U81"/>
    <mergeCell ref="V80:Y81"/>
    <mergeCell ref="Z80:AE81"/>
    <mergeCell ref="AF80:AG81"/>
    <mergeCell ref="AY80:AY81"/>
    <mergeCell ref="AZ80:AZ81"/>
    <mergeCell ref="AH80:AH81"/>
    <mergeCell ref="AI80:AQ81"/>
    <mergeCell ref="AS80:AS81"/>
    <mergeCell ref="AT80:AT81"/>
    <mergeCell ref="AU80:AU81"/>
    <mergeCell ref="AV80:AV81"/>
    <mergeCell ref="AH84:AH85"/>
    <mergeCell ref="AI84:AQ85"/>
    <mergeCell ref="G80:P81"/>
    <mergeCell ref="Q80:R81"/>
    <mergeCell ref="AW80:AW81"/>
    <mergeCell ref="AX80:AX81"/>
    <mergeCell ref="S82:U83"/>
    <mergeCell ref="V82:Y83"/>
    <mergeCell ref="Z82:AE83"/>
    <mergeCell ref="AF82:AG83"/>
    <mergeCell ref="BJ82:BN83"/>
    <mergeCell ref="B84:B85"/>
    <mergeCell ref="G84:P85"/>
    <mergeCell ref="Q84:R85"/>
    <mergeCell ref="S84:U85"/>
    <mergeCell ref="V84:Y85"/>
    <mergeCell ref="AY82:AY83"/>
    <mergeCell ref="AZ82:AZ83"/>
    <mergeCell ref="BA82:BA83"/>
    <mergeCell ref="BB82:BB83"/>
    <mergeCell ref="BC82:BF83"/>
    <mergeCell ref="BG82:BI83"/>
    <mergeCell ref="AS82:AS83"/>
    <mergeCell ref="AT82:AT83"/>
    <mergeCell ref="AU82:AU83"/>
    <mergeCell ref="AV82:AV83"/>
    <mergeCell ref="AW82:AW83"/>
    <mergeCell ref="BA84:BA85"/>
    <mergeCell ref="BC84:BF85"/>
    <mergeCell ref="BG84:BI85"/>
    <mergeCell ref="BJ84:BN85"/>
    <mergeCell ref="AX82:AX83"/>
    <mergeCell ref="Z84:AE85"/>
    <mergeCell ref="BC86:BF87"/>
    <mergeCell ref="BG86:BI87"/>
    <mergeCell ref="BJ86:BN87"/>
    <mergeCell ref="AU84:AU85"/>
    <mergeCell ref="AV84:AV85"/>
    <mergeCell ref="AW84:AW85"/>
    <mergeCell ref="AX84:AX85"/>
    <mergeCell ref="AY84:AY85"/>
    <mergeCell ref="AZ84:AZ85"/>
    <mergeCell ref="AW86:AW87"/>
    <mergeCell ref="AX86:AX87"/>
    <mergeCell ref="AY86:AY87"/>
    <mergeCell ref="AZ86:AZ87"/>
    <mergeCell ref="BA86:BA87"/>
    <mergeCell ref="BB86:BB87"/>
    <mergeCell ref="AF84:AG85"/>
    <mergeCell ref="AS84:AS85"/>
    <mergeCell ref="AT84:AT85"/>
    <mergeCell ref="Z86:AE87"/>
    <mergeCell ref="AW90:AW91"/>
    <mergeCell ref="AX90:AX91"/>
    <mergeCell ref="S90:U91"/>
    <mergeCell ref="V90:Y91"/>
    <mergeCell ref="Z90:AE91"/>
    <mergeCell ref="AF90:AG91"/>
    <mergeCell ref="AH90:AH91"/>
    <mergeCell ref="AI90:AQ91"/>
    <mergeCell ref="BB84:BB85"/>
    <mergeCell ref="AH86:AH87"/>
    <mergeCell ref="AI86:AQ87"/>
    <mergeCell ref="BJ88:BN89"/>
    <mergeCell ref="AS86:AS87"/>
    <mergeCell ref="AT86:AT87"/>
    <mergeCell ref="AU86:AU87"/>
    <mergeCell ref="AV86:AV87"/>
    <mergeCell ref="BG88:BI89"/>
    <mergeCell ref="B88:B89"/>
    <mergeCell ref="G88:P89"/>
    <mergeCell ref="Q88:R89"/>
    <mergeCell ref="S88:U89"/>
    <mergeCell ref="V88:Y89"/>
    <mergeCell ref="Z88:AE89"/>
    <mergeCell ref="BA88:BA89"/>
    <mergeCell ref="BB88:BB89"/>
    <mergeCell ref="B86:B87"/>
    <mergeCell ref="G86:P87"/>
    <mergeCell ref="Q86:R87"/>
    <mergeCell ref="S86:U87"/>
    <mergeCell ref="V86:Y87"/>
    <mergeCell ref="AF86:AG87"/>
    <mergeCell ref="BC88:BF89"/>
    <mergeCell ref="AF88:AG89"/>
    <mergeCell ref="AW88:AW89"/>
    <mergeCell ref="AX88:AX89"/>
    <mergeCell ref="AZ92:AZ93"/>
    <mergeCell ref="AV88:AV89"/>
    <mergeCell ref="BA90:BA91"/>
    <mergeCell ref="BB90:BB91"/>
    <mergeCell ref="BC90:BF91"/>
    <mergeCell ref="BG90:BI91"/>
    <mergeCell ref="AS90:AS91"/>
    <mergeCell ref="B95:L96"/>
    <mergeCell ref="M95:U96"/>
    <mergeCell ref="V95:AE96"/>
    <mergeCell ref="AF95:AQ96"/>
    <mergeCell ref="B92:B93"/>
    <mergeCell ref="B90:B91"/>
    <mergeCell ref="G90:P91"/>
    <mergeCell ref="Q90:R91"/>
    <mergeCell ref="AY88:AY89"/>
    <mergeCell ref="AZ88:AZ89"/>
    <mergeCell ref="AH88:AH89"/>
    <mergeCell ref="AI88:AQ89"/>
    <mergeCell ref="AS88:AS89"/>
    <mergeCell ref="AT88:AT89"/>
    <mergeCell ref="AU88:AU89"/>
    <mergeCell ref="AY90:AY91"/>
    <mergeCell ref="AZ90:AZ91"/>
    <mergeCell ref="AF99:AQ100"/>
    <mergeCell ref="B101:L102"/>
    <mergeCell ref="M101:U102"/>
    <mergeCell ref="V101:AE102"/>
    <mergeCell ref="AF101:AQ102"/>
    <mergeCell ref="Z92:AE93"/>
    <mergeCell ref="AF92:AG93"/>
    <mergeCell ref="AH92:AH93"/>
    <mergeCell ref="AI92:AQ93"/>
    <mergeCell ref="S92:U93"/>
    <mergeCell ref="V92:Y93"/>
    <mergeCell ref="BA111:BD112"/>
    <mergeCell ref="BE111:BG112"/>
    <mergeCell ref="AS108:AY109"/>
    <mergeCell ref="AZ108:BL109"/>
    <mergeCell ref="B105:G109"/>
    <mergeCell ref="H105:L109"/>
    <mergeCell ref="M105:Q109"/>
    <mergeCell ref="AS105:AY107"/>
    <mergeCell ref="AZ105:BL107"/>
    <mergeCell ref="BL111:BM112"/>
    <mergeCell ref="BH111:BH112"/>
    <mergeCell ref="BI111:BJ112"/>
    <mergeCell ref="BK111:BK112"/>
    <mergeCell ref="Z107:AQ109"/>
    <mergeCell ref="R105:X109"/>
    <mergeCell ref="AL114:AQ115"/>
    <mergeCell ref="AS114:BB116"/>
    <mergeCell ref="BC114:BC116"/>
    <mergeCell ref="BD114:BD116"/>
    <mergeCell ref="B114:Q115"/>
    <mergeCell ref="S114:Y115"/>
    <mergeCell ref="Z114:AA115"/>
    <mergeCell ref="AB114:AC115"/>
    <mergeCell ref="AD114:AE115"/>
    <mergeCell ref="AF114:AG115"/>
    <mergeCell ref="S116:Y117"/>
    <mergeCell ref="AH114:AI115"/>
    <mergeCell ref="AJ114:AK115"/>
    <mergeCell ref="B116:F118"/>
    <mergeCell ref="G116:G118"/>
    <mergeCell ref="H116:H118"/>
    <mergeCell ref="I116:I118"/>
    <mergeCell ref="J116:J118"/>
    <mergeCell ref="K116:K118"/>
    <mergeCell ref="L116:L118"/>
    <mergeCell ref="M116:M118"/>
    <mergeCell ref="N116:N118"/>
    <mergeCell ref="S118:Y119"/>
    <mergeCell ref="O116:O118"/>
    <mergeCell ref="AS122:BB123"/>
    <mergeCell ref="BC122:BK123"/>
    <mergeCell ref="AS120:BB121"/>
    <mergeCell ref="BC120:BK121"/>
    <mergeCell ref="BL122:BN123"/>
    <mergeCell ref="S128:Y129"/>
    <mergeCell ref="Z128:AA129"/>
    <mergeCell ref="AB128:AB129"/>
    <mergeCell ref="AC128:AC129"/>
    <mergeCell ref="AD128:AD129"/>
    <mergeCell ref="AE128:AE129"/>
    <mergeCell ref="AF128:AF129"/>
    <mergeCell ref="AG128:AG129"/>
    <mergeCell ref="BC128:BK129"/>
    <mergeCell ref="AH128:AH129"/>
    <mergeCell ref="AI128:AI129"/>
    <mergeCell ref="S124:Y125"/>
    <mergeCell ref="AS124:BB125"/>
    <mergeCell ref="BC124:BK125"/>
    <mergeCell ref="BL124:BN125"/>
    <mergeCell ref="AS126:BB127"/>
    <mergeCell ref="AJ128:AJ129"/>
    <mergeCell ref="BC126:BK127"/>
    <mergeCell ref="S126:Y127"/>
    <mergeCell ref="AS131:AV132"/>
    <mergeCell ref="AW131:AY132"/>
    <mergeCell ref="AZ131:BB132"/>
    <mergeCell ref="BC131:BF132"/>
    <mergeCell ref="BG131:BI132"/>
    <mergeCell ref="BJ131:BN132"/>
    <mergeCell ref="BL128:BN129"/>
    <mergeCell ref="AS128:BB129"/>
    <mergeCell ref="B129:Q130"/>
    <mergeCell ref="B131:B132"/>
    <mergeCell ref="C131:F132"/>
    <mergeCell ref="G131:R132"/>
    <mergeCell ref="S131:U132"/>
    <mergeCell ref="V131:Y132"/>
    <mergeCell ref="Z131:AE132"/>
    <mergeCell ref="AF131:AH132"/>
    <mergeCell ref="AI131:AQ132"/>
    <mergeCell ref="AN128:AN129"/>
    <mergeCell ref="AO128:AO129"/>
    <mergeCell ref="AP128:AP129"/>
    <mergeCell ref="AQ128:AQ129"/>
    <mergeCell ref="B124:F128"/>
    <mergeCell ref="AK128:AK129"/>
    <mergeCell ref="AL128:AL129"/>
    <mergeCell ref="B137:B138"/>
    <mergeCell ref="G137:P138"/>
    <mergeCell ref="Q137:R138"/>
    <mergeCell ref="S137:U138"/>
    <mergeCell ref="V137:Y138"/>
    <mergeCell ref="AY135:AY136"/>
    <mergeCell ref="AZ135:AZ136"/>
    <mergeCell ref="BA135:BA136"/>
    <mergeCell ref="AM128:AM129"/>
    <mergeCell ref="G124:Q128"/>
    <mergeCell ref="B133:B134"/>
    <mergeCell ref="G133:P134"/>
    <mergeCell ref="Q133:R134"/>
    <mergeCell ref="AW135:AW136"/>
    <mergeCell ref="AX135:AX136"/>
    <mergeCell ref="S135:U136"/>
    <mergeCell ref="V135:Y136"/>
    <mergeCell ref="Z135:AE136"/>
    <mergeCell ref="AF135:AG136"/>
    <mergeCell ref="AH135:AH136"/>
    <mergeCell ref="AI135:AQ136"/>
    <mergeCell ref="Q135:R136"/>
    <mergeCell ref="AW133:AW134"/>
    <mergeCell ref="AX133:AX134"/>
    <mergeCell ref="AY133:AY134"/>
    <mergeCell ref="AZ133:AZ134"/>
    <mergeCell ref="BJ135:BN136"/>
    <mergeCell ref="BC135:BF136"/>
    <mergeCell ref="BG135:BI136"/>
    <mergeCell ref="B135:B136"/>
    <mergeCell ref="G135:P136"/>
    <mergeCell ref="BC133:BF134"/>
    <mergeCell ref="S133:U134"/>
    <mergeCell ref="V133:Y134"/>
    <mergeCell ref="Z133:AE134"/>
    <mergeCell ref="AF133:AG134"/>
    <mergeCell ref="BA133:BA134"/>
    <mergeCell ref="BB133:BB134"/>
    <mergeCell ref="AH133:AH134"/>
    <mergeCell ref="AI133:AQ134"/>
    <mergeCell ref="AS133:AS134"/>
    <mergeCell ref="AT133:AT134"/>
    <mergeCell ref="AU133:AU134"/>
    <mergeCell ref="AV133:AV134"/>
    <mergeCell ref="C133:F134"/>
    <mergeCell ref="C135:F136"/>
    <mergeCell ref="BB135:BB136"/>
    <mergeCell ref="AS135:AS136"/>
    <mergeCell ref="AT135:AT136"/>
    <mergeCell ref="AU135:AU136"/>
    <mergeCell ref="AV135:AV136"/>
    <mergeCell ref="AU137:AU138"/>
    <mergeCell ref="AV137:AV138"/>
    <mergeCell ref="AW137:AW138"/>
    <mergeCell ref="AX137:AX138"/>
    <mergeCell ref="AY137:AY138"/>
    <mergeCell ref="AZ137:AZ138"/>
    <mergeCell ref="AS137:AS138"/>
    <mergeCell ref="AT137:AT138"/>
    <mergeCell ref="C137:F138"/>
    <mergeCell ref="Z137:AE138"/>
    <mergeCell ref="AF137:AG138"/>
    <mergeCell ref="AH137:AH138"/>
    <mergeCell ref="AI137:AQ138"/>
    <mergeCell ref="AW139:AW140"/>
    <mergeCell ref="AX139:AX140"/>
    <mergeCell ref="AY139:AY140"/>
    <mergeCell ref="AZ139:AZ140"/>
    <mergeCell ref="AU139:AU140"/>
    <mergeCell ref="AV139:AV140"/>
    <mergeCell ref="BA141:BA142"/>
    <mergeCell ref="BB141:BB142"/>
    <mergeCell ref="AH141:AH142"/>
    <mergeCell ref="AI141:AQ142"/>
    <mergeCell ref="AS141:AS142"/>
    <mergeCell ref="AT141:AT142"/>
    <mergeCell ref="AU141:AU142"/>
    <mergeCell ref="AV141:AV142"/>
    <mergeCell ref="AH139:AH140"/>
    <mergeCell ref="AI139:AQ140"/>
    <mergeCell ref="AS139:AS140"/>
    <mergeCell ref="AT139:AT140"/>
    <mergeCell ref="B139:B140"/>
    <mergeCell ref="G139:P140"/>
    <mergeCell ref="Q139:R140"/>
    <mergeCell ref="S139:U140"/>
    <mergeCell ref="V139:Y140"/>
    <mergeCell ref="Z139:AE140"/>
    <mergeCell ref="AF139:AG140"/>
    <mergeCell ref="Z141:AE142"/>
    <mergeCell ref="AF141:AG142"/>
    <mergeCell ref="C139:F140"/>
    <mergeCell ref="C141:F142"/>
    <mergeCell ref="B145:B146"/>
    <mergeCell ref="G145:P146"/>
    <mergeCell ref="Q145:R146"/>
    <mergeCell ref="S145:U146"/>
    <mergeCell ref="V145:Y146"/>
    <mergeCell ref="B141:B142"/>
    <mergeCell ref="G141:P142"/>
    <mergeCell ref="Q141:R142"/>
    <mergeCell ref="S143:U144"/>
    <mergeCell ref="V143:Y144"/>
    <mergeCell ref="S141:U142"/>
    <mergeCell ref="V141:Y142"/>
    <mergeCell ref="B143:B144"/>
    <mergeCell ref="G143:P144"/>
    <mergeCell ref="Q143:R144"/>
    <mergeCell ref="C143:F144"/>
    <mergeCell ref="C145:F146"/>
    <mergeCell ref="AV143:AV144"/>
    <mergeCell ref="S147:U148"/>
    <mergeCell ref="V147:Y148"/>
    <mergeCell ref="Z147:AE148"/>
    <mergeCell ref="AF147:AG148"/>
    <mergeCell ref="AU145:AU146"/>
    <mergeCell ref="AT145:AT146"/>
    <mergeCell ref="AV145:AV146"/>
    <mergeCell ref="Z145:AE146"/>
    <mergeCell ref="AF145:AG146"/>
    <mergeCell ref="AH145:AH146"/>
    <mergeCell ref="AI145:AQ146"/>
    <mergeCell ref="AS145:AS146"/>
    <mergeCell ref="AH147:AH148"/>
    <mergeCell ref="AI147:AQ148"/>
    <mergeCell ref="AS147:AS148"/>
    <mergeCell ref="Z143:AE144"/>
    <mergeCell ref="AF143:AG144"/>
    <mergeCell ref="AH143:AH144"/>
    <mergeCell ref="AI143:AQ144"/>
    <mergeCell ref="B154:L155"/>
    <mergeCell ref="BM153:BN156"/>
    <mergeCell ref="AS149:BB151"/>
    <mergeCell ref="BC149:BF151"/>
    <mergeCell ref="BG149:BI151"/>
    <mergeCell ref="BJ149:BN151"/>
    <mergeCell ref="BC147:BF148"/>
    <mergeCell ref="BG147:BI148"/>
    <mergeCell ref="BJ147:BN148"/>
    <mergeCell ref="BA147:BA148"/>
    <mergeCell ref="BB147:BB148"/>
    <mergeCell ref="AW147:AW148"/>
    <mergeCell ref="AX147:AX148"/>
    <mergeCell ref="AY147:AY148"/>
    <mergeCell ref="AZ147:AZ148"/>
    <mergeCell ref="M154:U155"/>
    <mergeCell ref="BM102:BN104"/>
    <mergeCell ref="V154:AE155"/>
    <mergeCell ref="AF154:AQ155"/>
    <mergeCell ref="AU147:AU148"/>
    <mergeCell ref="AV147:AV148"/>
    <mergeCell ref="B156:L157"/>
    <mergeCell ref="M156:U157"/>
    <mergeCell ref="V156:AE157"/>
    <mergeCell ref="AF156:AQ157"/>
    <mergeCell ref="B152:L153"/>
    <mergeCell ref="M152:U153"/>
    <mergeCell ref="V152:AE153"/>
    <mergeCell ref="AF152:AQ153"/>
    <mergeCell ref="Q147:R148"/>
    <mergeCell ref="AS152:BB152"/>
    <mergeCell ref="AS153:AY156"/>
    <mergeCell ref="AZ153:BL156"/>
    <mergeCell ref="B147:B148"/>
    <mergeCell ref="G147:P148"/>
    <mergeCell ref="C147:F148"/>
    <mergeCell ref="B150:L151"/>
    <mergeCell ref="M150:U151"/>
    <mergeCell ref="V150:AE151"/>
    <mergeCell ref="AF150:AQ151"/>
    <mergeCell ref="BJ90:BN91"/>
    <mergeCell ref="BA92:BA93"/>
    <mergeCell ref="BB92:BB93"/>
    <mergeCell ref="BC92:BF93"/>
    <mergeCell ref="BG92:BI93"/>
    <mergeCell ref="AS98:AY101"/>
    <mergeCell ref="AZ98:BL101"/>
    <mergeCell ref="BM98:BN101"/>
    <mergeCell ref="AS94:BB96"/>
    <mergeCell ref="BC94:BF96"/>
    <mergeCell ref="BG94:BI96"/>
    <mergeCell ref="BJ94:BN96"/>
    <mergeCell ref="AT90:AT91"/>
    <mergeCell ref="AU90:AU91"/>
    <mergeCell ref="AV90:AV91"/>
    <mergeCell ref="BJ92:BN93"/>
    <mergeCell ref="AS97:BB97"/>
    <mergeCell ref="AS92:AS93"/>
    <mergeCell ref="AT92:AT93"/>
    <mergeCell ref="AV92:AV93"/>
    <mergeCell ref="AW92:AW93"/>
    <mergeCell ref="AX92:AX93"/>
    <mergeCell ref="AU92:AU93"/>
    <mergeCell ref="AY92:AY93"/>
    <mergeCell ref="BV5:BW6"/>
    <mergeCell ref="BX5:CA6"/>
    <mergeCell ref="AS163:AY164"/>
    <mergeCell ref="AZ163:BL164"/>
    <mergeCell ref="BM163:BN164"/>
    <mergeCell ref="AS160:AY162"/>
    <mergeCell ref="AZ160:BL162"/>
    <mergeCell ref="BM160:BN162"/>
    <mergeCell ref="AS157:AY159"/>
    <mergeCell ref="AZ157:BL159"/>
    <mergeCell ref="BM157:BN159"/>
    <mergeCell ref="AX141:AX142"/>
    <mergeCell ref="AY141:AY142"/>
    <mergeCell ref="AZ141:AZ142"/>
    <mergeCell ref="BV60:BW61"/>
    <mergeCell ref="BX60:CA61"/>
    <mergeCell ref="BR64:CA65"/>
    <mergeCell ref="BR115:BU116"/>
    <mergeCell ref="BV115:BW116"/>
    <mergeCell ref="BX115:CA116"/>
    <mergeCell ref="BR119:CA120"/>
    <mergeCell ref="BA145:BA146"/>
    <mergeCell ref="BB145:BB146"/>
    <mergeCell ref="BC145:BF146"/>
    <mergeCell ref="BR60:BU61"/>
    <mergeCell ref="BJ143:BN144"/>
    <mergeCell ref="BA143:BA144"/>
    <mergeCell ref="BB143:BB144"/>
    <mergeCell ref="BC143:BF144"/>
    <mergeCell ref="BG143:BI144"/>
    <mergeCell ref="AT147:AT148"/>
    <mergeCell ref="BB137:BB138"/>
    <mergeCell ref="BC137:BF138"/>
    <mergeCell ref="BG137:BI138"/>
    <mergeCell ref="BJ137:BN138"/>
    <mergeCell ref="BC139:BF140"/>
    <mergeCell ref="AY143:AY144"/>
    <mergeCell ref="AZ143:AZ144"/>
    <mergeCell ref="AW145:AW146"/>
    <mergeCell ref="AX145:AX146"/>
    <mergeCell ref="AY145:AY146"/>
    <mergeCell ref="AZ145:AZ146"/>
    <mergeCell ref="AW143:AW144"/>
    <mergeCell ref="AX143:AX144"/>
    <mergeCell ref="BG141:BI142"/>
    <mergeCell ref="BJ141:BN142"/>
    <mergeCell ref="AW141:AW142"/>
    <mergeCell ref="BG145:BI146"/>
    <mergeCell ref="BJ145:BN146"/>
    <mergeCell ref="BC141:BF142"/>
    <mergeCell ref="BA137:BA138"/>
    <mergeCell ref="BN111:BN112"/>
    <mergeCell ref="BM108:BN109"/>
    <mergeCell ref="BM105:BN107"/>
    <mergeCell ref="BG139:BI140"/>
    <mergeCell ref="BJ139:BN140"/>
    <mergeCell ref="BA139:BA140"/>
    <mergeCell ref="BB139:BB140"/>
    <mergeCell ref="BG133:BI134"/>
    <mergeCell ref="BJ133:BN134"/>
    <mergeCell ref="BL126:BN127"/>
    <mergeCell ref="BL120:BN121"/>
    <mergeCell ref="BE114:BE116"/>
    <mergeCell ref="BF114:BF116"/>
    <mergeCell ref="BG114:BG116"/>
    <mergeCell ref="BH114:BN116"/>
    <mergeCell ref="AS117:BB119"/>
    <mergeCell ref="BC117:BK119"/>
    <mergeCell ref="BL117:BN119"/>
    <mergeCell ref="AS143:AS144"/>
    <mergeCell ref="AT143:AT144"/>
    <mergeCell ref="AU143:AU144"/>
    <mergeCell ref="AS1:AZ2"/>
    <mergeCell ref="J1:Q3"/>
    <mergeCell ref="AS56:AZ57"/>
    <mergeCell ref="J56:Q58"/>
    <mergeCell ref="AS111:AZ112"/>
    <mergeCell ref="J111:Q113"/>
    <mergeCell ref="AE1:AK2"/>
    <mergeCell ref="AL1:AQ2"/>
    <mergeCell ref="AE56:AK57"/>
    <mergeCell ref="AL56:AQ57"/>
    <mergeCell ref="AE111:AK112"/>
    <mergeCell ref="AL111:AQ112"/>
    <mergeCell ref="AS102:AY104"/>
    <mergeCell ref="AZ102:BL104"/>
    <mergeCell ref="S112:Y113"/>
    <mergeCell ref="M97:U98"/>
    <mergeCell ref="V97:AE98"/>
    <mergeCell ref="AF97:AQ98"/>
    <mergeCell ref="G92:P93"/>
    <mergeCell ref="Q92:R93"/>
    <mergeCell ref="B104:G104"/>
    <mergeCell ref="H104:L104"/>
    <mergeCell ref="M104:Q104"/>
    <mergeCell ref="B99:L100"/>
  </mergeCells>
  <phoneticPr fontId="1"/>
  <pageMargins left="0.51181102362204722" right="0" top="0.7480314960629921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B8AE-6368-4E1E-9484-1051E3C5916B}">
  <sheetPr>
    <tabColor rgb="FFFF0000"/>
  </sheetPr>
  <dimension ref="B1:CK165"/>
  <sheetViews>
    <sheetView topLeftCell="A76" zoomScaleNormal="100" workbookViewId="0">
      <selection activeCell="B1" sqref="B1:I3"/>
    </sheetView>
  </sheetViews>
  <sheetFormatPr defaultColWidth="1.875" defaultRowHeight="9" customHeight="1"/>
  <cols>
    <col min="1" max="1" width="0.5" style="1" customWidth="1"/>
    <col min="2" max="2" width="2.375" style="1" customWidth="1"/>
    <col min="3" max="3" width="2" style="1" customWidth="1"/>
    <col min="4" max="6" width="1.5" style="1" customWidth="1"/>
    <col min="7" max="8" width="3.125" style="1" customWidth="1"/>
    <col min="9" max="17" width="2.5" style="1" customWidth="1"/>
    <col min="18" max="18" width="1" style="1" customWidth="1"/>
    <col min="19" max="20" width="2.75" style="1" customWidth="1"/>
    <col min="21" max="21" width="2.625" style="1" customWidth="1"/>
    <col min="22" max="25" width="1.125" style="1" customWidth="1"/>
    <col min="26" max="26" width="1.5" style="1" customWidth="1"/>
    <col min="27" max="27" width="2.125" style="1" customWidth="1"/>
    <col min="28" max="31" width="2" style="1" customWidth="1"/>
    <col min="32" max="43" width="1.75" style="1" customWidth="1"/>
    <col min="44" max="44" width="0.625" style="1" customWidth="1"/>
    <col min="45" max="48" width="1.75" style="1" customWidth="1"/>
    <col min="49" max="54" width="1.625" style="1" customWidth="1"/>
    <col min="55" max="59" width="2.5" style="1" customWidth="1"/>
    <col min="60" max="60" width="3.25" style="1" customWidth="1"/>
    <col min="61" max="61" width="2.5" style="1" customWidth="1"/>
    <col min="62" max="62" width="1.5" style="1" customWidth="1"/>
    <col min="63" max="64" width="2.5" style="1" customWidth="1"/>
    <col min="65" max="65" width="1.5" style="1" customWidth="1"/>
    <col min="66" max="66" width="1.75" style="1" customWidth="1"/>
    <col min="67" max="67" width="0.5" style="1" hidden="1" customWidth="1"/>
    <col min="68" max="68" width="2.625" style="1" customWidth="1"/>
    <col min="69" max="84" width="2.625" style="1" hidden="1" customWidth="1"/>
    <col min="85" max="87" width="2.625" style="1" customWidth="1"/>
    <col min="88" max="91" width="2" style="1" customWidth="1"/>
    <col min="92" max="16384" width="1.875" style="1"/>
  </cols>
  <sheetData>
    <row r="1" spans="2:89" ht="6" customHeight="1">
      <c r="B1" s="581" t="s">
        <v>167</v>
      </c>
      <c r="C1" s="581"/>
      <c r="D1" s="581"/>
      <c r="E1" s="581"/>
      <c r="F1" s="581"/>
      <c r="G1" s="581"/>
      <c r="H1" s="581"/>
      <c r="I1" s="581"/>
      <c r="J1" s="262" t="s">
        <v>0</v>
      </c>
      <c r="K1" s="262"/>
      <c r="L1" s="262"/>
      <c r="M1" s="262"/>
      <c r="N1" s="262"/>
      <c r="O1" s="262"/>
      <c r="P1" s="262"/>
      <c r="Q1" s="262"/>
      <c r="Z1" s="539" t="s">
        <v>82</v>
      </c>
      <c r="AA1" s="539"/>
      <c r="AB1" s="539"/>
      <c r="AC1" s="539"/>
      <c r="AD1" s="539"/>
      <c r="AE1" s="263" t="str">
        <f>【入力】!$W$165</f>
        <v>2</v>
      </c>
      <c r="AF1" s="263"/>
      <c r="AG1" s="263"/>
      <c r="AH1" s="263"/>
      <c r="AI1" s="263"/>
      <c r="AJ1" s="263"/>
      <c r="AK1" s="263"/>
      <c r="AL1" s="265" t="s">
        <v>187</v>
      </c>
      <c r="AM1" s="265"/>
      <c r="AN1" s="265"/>
      <c r="AO1" s="265"/>
      <c r="AP1" s="265"/>
      <c r="AQ1" s="265"/>
      <c r="AS1" s="135"/>
      <c r="AT1" s="135"/>
      <c r="AU1" s="135"/>
      <c r="AV1" s="135"/>
      <c r="AW1" s="135"/>
      <c r="AX1" s="135"/>
      <c r="AY1" s="135"/>
      <c r="AZ1" s="135"/>
      <c r="BA1" s="539" t="s">
        <v>76</v>
      </c>
      <c r="BB1" s="539"/>
      <c r="BC1" s="539"/>
      <c r="BD1" s="539"/>
      <c r="BE1" s="236" t="str">
        <f>MID(【入力】!$K$168,1,4)</f>
        <v/>
      </c>
      <c r="BF1" s="236"/>
      <c r="BG1" s="236"/>
      <c r="BH1" s="297" t="s">
        <v>5</v>
      </c>
      <c r="BI1" s="236" t="str">
        <f>MID(【入力】!$K$168,5,2)</f>
        <v/>
      </c>
      <c r="BJ1" s="236"/>
      <c r="BK1" s="297" t="s">
        <v>6</v>
      </c>
      <c r="BL1" s="236" t="str">
        <f>MID(【入力】!$K$168,7,2)</f>
        <v/>
      </c>
      <c r="BM1" s="236"/>
      <c r="BN1" s="297" t="s">
        <v>7</v>
      </c>
    </row>
    <row r="2" spans="2:89" ht="10.5" customHeight="1">
      <c r="B2" s="581"/>
      <c r="C2" s="581"/>
      <c r="D2" s="581"/>
      <c r="E2" s="581"/>
      <c r="F2" s="581"/>
      <c r="G2" s="581"/>
      <c r="H2" s="581"/>
      <c r="I2" s="581"/>
      <c r="J2" s="262"/>
      <c r="K2" s="262"/>
      <c r="L2" s="262"/>
      <c r="M2" s="262"/>
      <c r="N2" s="262"/>
      <c r="O2" s="262"/>
      <c r="P2" s="262"/>
      <c r="Q2" s="262"/>
      <c r="S2" s="270" t="s">
        <v>31</v>
      </c>
      <c r="T2" s="270"/>
      <c r="U2" s="270"/>
      <c r="V2" s="270"/>
      <c r="W2" s="270"/>
      <c r="X2" s="270"/>
      <c r="Y2" s="270"/>
      <c r="Z2" s="540"/>
      <c r="AA2" s="540"/>
      <c r="AB2" s="540"/>
      <c r="AC2" s="540"/>
      <c r="AD2" s="540"/>
      <c r="AE2" s="264"/>
      <c r="AF2" s="264"/>
      <c r="AG2" s="264"/>
      <c r="AH2" s="264"/>
      <c r="AI2" s="264"/>
      <c r="AJ2" s="264"/>
      <c r="AK2" s="264"/>
      <c r="AL2" s="265"/>
      <c r="AM2" s="265"/>
      <c r="AN2" s="265"/>
      <c r="AO2" s="265"/>
      <c r="AP2" s="265"/>
      <c r="AQ2" s="265"/>
      <c r="AS2" s="135"/>
      <c r="AT2" s="135"/>
      <c r="AU2" s="135"/>
      <c r="AV2" s="135"/>
      <c r="AW2" s="135"/>
      <c r="AX2" s="135"/>
      <c r="AY2" s="135"/>
      <c r="AZ2" s="135"/>
      <c r="BA2" s="540"/>
      <c r="BB2" s="540"/>
      <c r="BC2" s="540"/>
      <c r="BD2" s="540"/>
      <c r="BE2" s="541"/>
      <c r="BF2" s="541"/>
      <c r="BG2" s="541"/>
      <c r="BH2" s="298"/>
      <c r="BI2" s="541"/>
      <c r="BJ2" s="541"/>
      <c r="BK2" s="298"/>
      <c r="BL2" s="541"/>
      <c r="BM2" s="541"/>
      <c r="BN2" s="298"/>
    </row>
    <row r="3" spans="2:89" ht="10.5" customHeight="1">
      <c r="B3" s="581"/>
      <c r="C3" s="581"/>
      <c r="D3" s="581"/>
      <c r="E3" s="581"/>
      <c r="F3" s="581"/>
      <c r="G3" s="581"/>
      <c r="H3" s="581"/>
      <c r="I3" s="581"/>
      <c r="J3" s="262"/>
      <c r="K3" s="262"/>
      <c r="L3" s="262"/>
      <c r="M3" s="262"/>
      <c r="N3" s="262"/>
      <c r="O3" s="262"/>
      <c r="P3" s="262"/>
      <c r="Q3" s="262"/>
      <c r="S3" s="475"/>
      <c r="T3" s="475"/>
      <c r="U3" s="475"/>
      <c r="V3" s="475"/>
      <c r="W3" s="475"/>
      <c r="X3" s="475"/>
      <c r="Y3" s="475"/>
      <c r="AS3" s="652" t="s">
        <v>183</v>
      </c>
      <c r="AT3" s="652"/>
      <c r="AU3" s="652"/>
      <c r="AV3" s="652"/>
      <c r="AW3" s="652"/>
      <c r="AX3" s="652"/>
      <c r="AY3" s="652"/>
      <c r="AZ3" s="652"/>
    </row>
    <row r="4" spans="2:89" ht="10.5" customHeight="1">
      <c r="B4" s="516" t="s">
        <v>184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S4" s="517" t="s">
        <v>24</v>
      </c>
      <c r="T4" s="518"/>
      <c r="U4" s="518"/>
      <c r="V4" s="518"/>
      <c r="W4" s="518"/>
      <c r="X4" s="518"/>
      <c r="Y4" s="519"/>
      <c r="Z4" s="520" t="str">
        <f>MID(【入力】!$K$5,1,1)</f>
        <v/>
      </c>
      <c r="AA4" s="520"/>
      <c r="AB4" s="522" t="str">
        <f>MID(【入力】!$K$5,2,1)</f>
        <v/>
      </c>
      <c r="AC4" s="522"/>
      <c r="AD4" s="522" t="str">
        <f>MID(【入力】!$K$5,3,1)</f>
        <v/>
      </c>
      <c r="AE4" s="522"/>
      <c r="AF4" s="522" t="str">
        <f>MID(【入力】!$K$5,4,1)</f>
        <v/>
      </c>
      <c r="AG4" s="522"/>
      <c r="AH4" s="522" t="str">
        <f>MID(【入力】!$K$5,5,1)</f>
        <v/>
      </c>
      <c r="AI4" s="522"/>
      <c r="AJ4" s="520" t="str">
        <f>MID(【入力】!$K$5,6,1)</f>
        <v/>
      </c>
      <c r="AK4" s="520"/>
      <c r="AL4" s="501" t="s">
        <v>188</v>
      </c>
      <c r="AM4" s="502"/>
      <c r="AN4" s="502"/>
      <c r="AO4" s="502"/>
      <c r="AP4" s="502"/>
      <c r="AQ4" s="503"/>
      <c r="AS4" s="507" t="s">
        <v>38</v>
      </c>
      <c r="AT4" s="508"/>
      <c r="AU4" s="508"/>
      <c r="AV4" s="508"/>
      <c r="AW4" s="508"/>
      <c r="AX4" s="508"/>
      <c r="AY4" s="508"/>
      <c r="AZ4" s="508"/>
      <c r="BA4" s="508"/>
      <c r="BB4" s="509"/>
      <c r="BC4" s="306" t="str">
        <f>MID(【入力】!$K$184,1,1)</f>
        <v/>
      </c>
      <c r="BD4" s="306" t="str">
        <f>MID(【入力】!$K$184,2,1)</f>
        <v/>
      </c>
      <c r="BE4" s="306" t="str">
        <f>MID(【入力】!$K$184,3,1)</f>
        <v/>
      </c>
      <c r="BF4" s="306" t="str">
        <f>MID(【入力】!$K$184,4,1)</f>
        <v/>
      </c>
      <c r="BG4" s="306" t="str">
        <f>MID(【入力】!$K$184,5,1)</f>
        <v/>
      </c>
      <c r="BH4" s="309"/>
      <c r="BI4" s="309"/>
      <c r="BJ4" s="309"/>
      <c r="BK4" s="309"/>
      <c r="BL4" s="309"/>
      <c r="BM4" s="309"/>
      <c r="BN4" s="310"/>
    </row>
    <row r="5" spans="2:89" ht="10.5" customHeight="1"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S5" s="315"/>
      <c r="T5" s="316"/>
      <c r="U5" s="316"/>
      <c r="V5" s="316"/>
      <c r="W5" s="316"/>
      <c r="X5" s="316"/>
      <c r="Y5" s="317"/>
      <c r="Z5" s="521"/>
      <c r="AA5" s="521"/>
      <c r="AB5" s="523"/>
      <c r="AC5" s="523"/>
      <c r="AD5" s="523"/>
      <c r="AE5" s="523"/>
      <c r="AF5" s="523"/>
      <c r="AG5" s="523"/>
      <c r="AH5" s="523"/>
      <c r="AI5" s="523"/>
      <c r="AJ5" s="521"/>
      <c r="AK5" s="521"/>
      <c r="AL5" s="504"/>
      <c r="AM5" s="505"/>
      <c r="AN5" s="505"/>
      <c r="AO5" s="505"/>
      <c r="AP5" s="505"/>
      <c r="AQ5" s="506"/>
      <c r="AS5" s="510"/>
      <c r="AT5" s="511"/>
      <c r="AU5" s="511"/>
      <c r="AV5" s="511"/>
      <c r="AW5" s="511"/>
      <c r="AX5" s="511"/>
      <c r="AY5" s="511"/>
      <c r="AZ5" s="511"/>
      <c r="BA5" s="511"/>
      <c r="BB5" s="512"/>
      <c r="BC5" s="307"/>
      <c r="BD5" s="307"/>
      <c r="BE5" s="307"/>
      <c r="BF5" s="307"/>
      <c r="BG5" s="307"/>
      <c r="BH5" s="311"/>
      <c r="BI5" s="311"/>
      <c r="BJ5" s="311"/>
      <c r="BK5" s="311"/>
      <c r="BL5" s="311"/>
      <c r="BM5" s="311"/>
      <c r="BN5" s="312"/>
      <c r="BQ5" s="325" t="s">
        <v>136</v>
      </c>
      <c r="BR5" s="325"/>
      <c r="BS5" s="325" t="str">
        <f>MID(【入力】!$K$9,1,3)</f>
        <v/>
      </c>
      <c r="BT5" s="325"/>
      <c r="BU5" s="325"/>
      <c r="BV5" s="325" t="s">
        <v>3</v>
      </c>
      <c r="BW5" s="325"/>
      <c r="BX5" s="325" t="str">
        <f>MID(【入力】!$K$9,4,4)</f>
        <v/>
      </c>
      <c r="BY5" s="325"/>
      <c r="BZ5" s="325"/>
      <c r="CA5" s="325"/>
    </row>
    <row r="6" spans="2:89" ht="9.75" customHeight="1">
      <c r="B6" s="524" t="s">
        <v>4</v>
      </c>
      <c r="C6" s="525"/>
      <c r="D6" s="525"/>
      <c r="E6" s="525"/>
      <c r="F6" s="525"/>
      <c r="G6" s="530" t="str">
        <f>MID(【入力】!$K$171,1,1)</f>
        <v/>
      </c>
      <c r="H6" s="533" t="str">
        <f>MID(【入力】!$K$171,2,1)</f>
        <v/>
      </c>
      <c r="I6" s="533" t="str">
        <f>MID(【入力】!$K$171,3,1)</f>
        <v/>
      </c>
      <c r="J6" s="533" t="str">
        <f>MID(【入力】!$K$171,4,1)</f>
        <v/>
      </c>
      <c r="K6" s="536" t="s">
        <v>5</v>
      </c>
      <c r="L6" s="533" t="str">
        <f>MID(【入力】!$K$171,5,1)</f>
        <v/>
      </c>
      <c r="M6" s="533" t="str">
        <f>MID(【入力】!$K$171,6,1)</f>
        <v/>
      </c>
      <c r="N6" s="536" t="s">
        <v>6</v>
      </c>
      <c r="O6" s="533" t="str">
        <f>MID(【入力】!$K$171,7,1)</f>
        <v/>
      </c>
      <c r="P6" s="533" t="str">
        <f>MID(【入力】!$K$171,8,1)</f>
        <v/>
      </c>
      <c r="Q6" s="486" t="s">
        <v>7</v>
      </c>
      <c r="R6" s="10"/>
      <c r="S6" s="490" t="s">
        <v>9</v>
      </c>
      <c r="T6" s="491"/>
      <c r="U6" s="491"/>
      <c r="V6" s="491"/>
      <c r="W6" s="491"/>
      <c r="X6" s="491"/>
      <c r="Y6" s="492"/>
      <c r="Z6" s="36"/>
      <c r="AA6" s="616" t="str">
        <f>IF(【入力】!$K$9="","",$BR$7)</f>
        <v/>
      </c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46"/>
      <c r="AM6" s="46"/>
      <c r="AN6" s="46"/>
      <c r="AO6" s="46"/>
      <c r="AP6" s="46"/>
      <c r="AQ6" s="47"/>
      <c r="AS6" s="513"/>
      <c r="AT6" s="514"/>
      <c r="AU6" s="514"/>
      <c r="AV6" s="514"/>
      <c r="AW6" s="514"/>
      <c r="AX6" s="514"/>
      <c r="AY6" s="514"/>
      <c r="AZ6" s="514"/>
      <c r="BA6" s="514"/>
      <c r="BB6" s="515"/>
      <c r="BC6" s="308"/>
      <c r="BD6" s="308"/>
      <c r="BE6" s="308"/>
      <c r="BF6" s="308"/>
      <c r="BG6" s="308"/>
      <c r="BH6" s="313"/>
      <c r="BI6" s="313"/>
      <c r="BJ6" s="313"/>
      <c r="BK6" s="313"/>
      <c r="BL6" s="313"/>
      <c r="BM6" s="313"/>
      <c r="BN6" s="314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89" ht="9.75" customHeight="1">
      <c r="B7" s="526"/>
      <c r="C7" s="527"/>
      <c r="D7" s="527"/>
      <c r="E7" s="527"/>
      <c r="F7" s="527"/>
      <c r="G7" s="531"/>
      <c r="H7" s="534"/>
      <c r="I7" s="534"/>
      <c r="J7" s="534"/>
      <c r="K7" s="537"/>
      <c r="L7" s="534"/>
      <c r="M7" s="534"/>
      <c r="N7" s="537"/>
      <c r="O7" s="534"/>
      <c r="P7" s="534"/>
      <c r="Q7" s="614"/>
      <c r="R7" s="10"/>
      <c r="S7" s="490"/>
      <c r="T7" s="491"/>
      <c r="U7" s="491"/>
      <c r="V7" s="491"/>
      <c r="W7" s="491"/>
      <c r="X7" s="491"/>
      <c r="Y7" s="492"/>
      <c r="Z7" s="3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46"/>
      <c r="AM7" s="46"/>
      <c r="AN7" s="46"/>
      <c r="AO7" s="46"/>
      <c r="AP7" s="46"/>
      <c r="AQ7" s="47"/>
      <c r="AS7" s="315" t="s">
        <v>14</v>
      </c>
      <c r="AT7" s="316"/>
      <c r="AU7" s="316"/>
      <c r="AV7" s="316"/>
      <c r="AW7" s="316"/>
      <c r="AX7" s="316"/>
      <c r="AY7" s="316"/>
      <c r="AZ7" s="316"/>
      <c r="BA7" s="316"/>
      <c r="BB7" s="317"/>
      <c r="BC7" s="321" t="str">
        <f>IF(【入力】!$K$184="","",【入力】!$K$187)</f>
        <v/>
      </c>
      <c r="BD7" s="321"/>
      <c r="BE7" s="321"/>
      <c r="BF7" s="321"/>
      <c r="BG7" s="321"/>
      <c r="BH7" s="321"/>
      <c r="BI7" s="321"/>
      <c r="BJ7" s="321"/>
      <c r="BK7" s="321"/>
      <c r="BL7" s="267" t="s">
        <v>37</v>
      </c>
      <c r="BM7" s="267"/>
      <c r="BN7" s="323"/>
      <c r="BQ7" s="37"/>
      <c r="BR7" s="325" t="str">
        <f>CONCATENATE(BQ5,BS5,BV5,BX5)</f>
        <v>〒-</v>
      </c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89" ht="9.75" customHeight="1">
      <c r="B8" s="528"/>
      <c r="C8" s="529"/>
      <c r="D8" s="529"/>
      <c r="E8" s="529"/>
      <c r="F8" s="529"/>
      <c r="G8" s="532"/>
      <c r="H8" s="535"/>
      <c r="I8" s="535"/>
      <c r="J8" s="535"/>
      <c r="K8" s="538"/>
      <c r="L8" s="535"/>
      <c r="M8" s="535"/>
      <c r="N8" s="538"/>
      <c r="O8" s="535"/>
      <c r="P8" s="535"/>
      <c r="Q8" s="615"/>
      <c r="R8" s="10"/>
      <c r="S8" s="490" t="s">
        <v>10</v>
      </c>
      <c r="T8" s="491"/>
      <c r="U8" s="491"/>
      <c r="V8" s="491"/>
      <c r="W8" s="491"/>
      <c r="X8" s="491"/>
      <c r="Y8" s="492"/>
      <c r="AA8" s="595">
        <f>【入力】!$K$12</f>
        <v>0</v>
      </c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6"/>
      <c r="AS8" s="318"/>
      <c r="AT8" s="319"/>
      <c r="AU8" s="319"/>
      <c r="AV8" s="319"/>
      <c r="AW8" s="319"/>
      <c r="AX8" s="319"/>
      <c r="AY8" s="319"/>
      <c r="AZ8" s="319"/>
      <c r="BA8" s="319"/>
      <c r="BB8" s="320"/>
      <c r="BC8" s="322"/>
      <c r="BD8" s="322"/>
      <c r="BE8" s="322"/>
      <c r="BF8" s="322"/>
      <c r="BG8" s="322"/>
      <c r="BH8" s="322"/>
      <c r="BI8" s="322"/>
      <c r="BJ8" s="322"/>
      <c r="BK8" s="322"/>
      <c r="BL8" s="269"/>
      <c r="BM8" s="269"/>
      <c r="BN8" s="301"/>
      <c r="BQ8" s="37"/>
      <c r="BR8" s="325"/>
      <c r="BS8" s="325"/>
      <c r="BT8" s="325"/>
      <c r="BU8" s="325"/>
      <c r="BV8" s="325"/>
      <c r="BW8" s="325"/>
      <c r="BX8" s="325"/>
      <c r="BY8" s="325"/>
      <c r="BZ8" s="325"/>
      <c r="CA8" s="325"/>
    </row>
    <row r="9" spans="2:89" ht="9.75" customHeight="1">
      <c r="S9" s="490"/>
      <c r="T9" s="491"/>
      <c r="U9" s="491"/>
      <c r="V9" s="491"/>
      <c r="W9" s="491"/>
      <c r="X9" s="491"/>
      <c r="Y9" s="492"/>
      <c r="Z9" s="9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6"/>
      <c r="AS9" s="318"/>
      <c r="AT9" s="319"/>
      <c r="AU9" s="319"/>
      <c r="AV9" s="319"/>
      <c r="AW9" s="319"/>
      <c r="AX9" s="319"/>
      <c r="AY9" s="319"/>
      <c r="AZ9" s="319"/>
      <c r="BA9" s="319"/>
      <c r="BB9" s="320"/>
      <c r="BC9" s="322"/>
      <c r="BD9" s="322"/>
      <c r="BE9" s="322"/>
      <c r="BF9" s="322"/>
      <c r="BG9" s="322"/>
      <c r="BH9" s="322"/>
      <c r="BI9" s="322"/>
      <c r="BJ9" s="322"/>
      <c r="BK9" s="322"/>
      <c r="BL9" s="269"/>
      <c r="BM9" s="269"/>
      <c r="BN9" s="301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2:89" ht="9.75" customHeight="1">
      <c r="B10" s="384" t="s">
        <v>2</v>
      </c>
      <c r="C10" s="132"/>
      <c r="D10" s="132"/>
      <c r="E10" s="132"/>
      <c r="F10" s="570"/>
      <c r="G10" s="631" t="str">
        <f>MID(【入力】!$K$174,1,1)</f>
        <v/>
      </c>
      <c r="H10" s="634" t="str">
        <f>MID(【入力】!$K$174,2,1)</f>
        <v/>
      </c>
      <c r="I10" s="634" t="str">
        <f>MID(【入力】!$K$174,3,1)</f>
        <v/>
      </c>
      <c r="J10" s="634" t="str">
        <f>MID(【入力】!$K$174,4,1)</f>
        <v/>
      </c>
      <c r="K10" s="637" t="s">
        <v>3</v>
      </c>
      <c r="L10" s="640" t="str">
        <f>MID(【入力】!$K$174,5,1)</f>
        <v/>
      </c>
      <c r="M10" s="640" t="str">
        <f>MID(【入力】!$K$174,6,1)</f>
        <v/>
      </c>
      <c r="N10" s="643" t="s">
        <v>3</v>
      </c>
      <c r="O10" s="640" t="str">
        <f>MID(【入力】!$K$174,7,1)</f>
        <v/>
      </c>
      <c r="P10" s="640" t="str">
        <f>MID(【入力】!$K$174,8,1)</f>
        <v/>
      </c>
      <c r="Q10" s="646" t="str">
        <f>MID(【入力】!$K$174,9,1)</f>
        <v/>
      </c>
      <c r="S10" s="490" t="s">
        <v>11</v>
      </c>
      <c r="T10" s="491"/>
      <c r="U10" s="491"/>
      <c r="V10" s="491"/>
      <c r="W10" s="491"/>
      <c r="X10" s="491"/>
      <c r="Y10" s="492"/>
      <c r="AA10" s="595">
        <f>【入力】!$K$15</f>
        <v>0</v>
      </c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6"/>
      <c r="AS10" s="318" t="s">
        <v>27</v>
      </c>
      <c r="AT10" s="319"/>
      <c r="AU10" s="319"/>
      <c r="AV10" s="319"/>
      <c r="AW10" s="319"/>
      <c r="AX10" s="319"/>
      <c r="AY10" s="319"/>
      <c r="AZ10" s="319"/>
      <c r="BA10" s="319"/>
      <c r="BB10" s="320"/>
      <c r="BC10" s="322" t="str">
        <f>IF(【入力】!$K$184="","",【入力】!$K$190)</f>
        <v/>
      </c>
      <c r="BD10" s="322"/>
      <c r="BE10" s="322"/>
      <c r="BF10" s="322"/>
      <c r="BG10" s="322"/>
      <c r="BH10" s="322"/>
      <c r="BI10" s="322"/>
      <c r="BJ10" s="322"/>
      <c r="BK10" s="322"/>
      <c r="BL10" s="269" t="s">
        <v>37</v>
      </c>
      <c r="BM10" s="269"/>
      <c r="BN10" s="301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</row>
    <row r="11" spans="2:89" ht="9.75" customHeight="1">
      <c r="B11" s="330"/>
      <c r="C11" s="135"/>
      <c r="D11" s="135"/>
      <c r="E11" s="135"/>
      <c r="F11" s="629"/>
      <c r="G11" s="632"/>
      <c r="H11" s="635"/>
      <c r="I11" s="635"/>
      <c r="J11" s="635"/>
      <c r="K11" s="638"/>
      <c r="L11" s="641"/>
      <c r="M11" s="641"/>
      <c r="N11" s="644"/>
      <c r="O11" s="641"/>
      <c r="P11" s="641"/>
      <c r="Q11" s="647"/>
      <c r="S11" s="490"/>
      <c r="T11" s="491"/>
      <c r="U11" s="491"/>
      <c r="V11" s="491"/>
      <c r="W11" s="491"/>
      <c r="X11" s="491"/>
      <c r="Y11" s="492"/>
      <c r="Z11" s="9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6"/>
      <c r="AS11" s="318"/>
      <c r="AT11" s="319"/>
      <c r="AU11" s="319"/>
      <c r="AV11" s="319"/>
      <c r="AW11" s="319"/>
      <c r="AX11" s="319"/>
      <c r="AY11" s="319"/>
      <c r="AZ11" s="319"/>
      <c r="BA11" s="319"/>
      <c r="BB11" s="320"/>
      <c r="BC11" s="322"/>
      <c r="BD11" s="322"/>
      <c r="BE11" s="322"/>
      <c r="BF11" s="322"/>
      <c r="BG11" s="322"/>
      <c r="BH11" s="322"/>
      <c r="BI11" s="322"/>
      <c r="BJ11" s="322"/>
      <c r="BK11" s="322"/>
      <c r="BL11" s="269"/>
      <c r="BM11" s="269"/>
      <c r="BN11" s="301"/>
    </row>
    <row r="12" spans="2:89" ht="9.75" customHeight="1">
      <c r="B12" s="331"/>
      <c r="C12" s="299"/>
      <c r="D12" s="299"/>
      <c r="E12" s="299"/>
      <c r="F12" s="630"/>
      <c r="G12" s="633"/>
      <c r="H12" s="636"/>
      <c r="I12" s="636"/>
      <c r="J12" s="636"/>
      <c r="K12" s="639"/>
      <c r="L12" s="642"/>
      <c r="M12" s="642"/>
      <c r="N12" s="645"/>
      <c r="O12" s="642"/>
      <c r="P12" s="642"/>
      <c r="Q12" s="648"/>
      <c r="S12" s="490" t="s">
        <v>26</v>
      </c>
      <c r="T12" s="491"/>
      <c r="U12" s="491"/>
      <c r="V12" s="491"/>
      <c r="W12" s="491"/>
      <c r="X12" s="491"/>
      <c r="Y12" s="492"/>
      <c r="AA12" s="595">
        <f>【入力】!$K$18</f>
        <v>0</v>
      </c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  <c r="AN12" s="595"/>
      <c r="AO12" s="597" t="s">
        <v>89</v>
      </c>
      <c r="AP12" s="597"/>
      <c r="AQ12" s="48"/>
      <c r="AS12" s="318" t="s">
        <v>28</v>
      </c>
      <c r="AT12" s="319"/>
      <c r="AU12" s="319"/>
      <c r="AV12" s="319"/>
      <c r="AW12" s="319"/>
      <c r="AX12" s="319"/>
      <c r="AY12" s="319"/>
      <c r="AZ12" s="319"/>
      <c r="BA12" s="319"/>
      <c r="BB12" s="320"/>
      <c r="BC12" s="322" t="str">
        <f>IF(【入力】!$K$184="","",【入力】!$K$193)</f>
        <v/>
      </c>
      <c r="BD12" s="322"/>
      <c r="BE12" s="322"/>
      <c r="BF12" s="322"/>
      <c r="BG12" s="322"/>
      <c r="BH12" s="322"/>
      <c r="BI12" s="322"/>
      <c r="BJ12" s="322"/>
      <c r="BK12" s="322"/>
      <c r="BL12" s="269" t="s">
        <v>37</v>
      </c>
      <c r="BM12" s="269"/>
      <c r="BN12" s="301"/>
    </row>
    <row r="13" spans="2:89" ht="9.75" customHeight="1">
      <c r="G13" s="5"/>
      <c r="H13" s="5"/>
      <c r="I13" s="5"/>
      <c r="J13" s="5"/>
      <c r="K13" s="57"/>
      <c r="L13" s="58"/>
      <c r="M13" s="58"/>
      <c r="N13" s="59"/>
      <c r="O13" s="58"/>
      <c r="P13" s="58"/>
      <c r="Q13" s="58"/>
      <c r="S13" s="490"/>
      <c r="T13" s="491"/>
      <c r="U13" s="491"/>
      <c r="V13" s="491"/>
      <c r="W13" s="491"/>
      <c r="X13" s="491"/>
      <c r="Y13" s="492"/>
      <c r="Z13" s="9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7"/>
      <c r="AP13" s="597"/>
      <c r="AQ13" s="48"/>
      <c r="AS13" s="318"/>
      <c r="AT13" s="319"/>
      <c r="AU13" s="319"/>
      <c r="AV13" s="319"/>
      <c r="AW13" s="319"/>
      <c r="AX13" s="319"/>
      <c r="AY13" s="319"/>
      <c r="AZ13" s="319"/>
      <c r="BA13" s="319"/>
      <c r="BB13" s="320"/>
      <c r="BC13" s="322"/>
      <c r="BD13" s="322"/>
      <c r="BE13" s="322"/>
      <c r="BF13" s="322"/>
      <c r="BG13" s="322"/>
      <c r="BH13" s="322"/>
      <c r="BI13" s="322"/>
      <c r="BJ13" s="322"/>
      <c r="BK13" s="322"/>
      <c r="BL13" s="269"/>
      <c r="BM13" s="269"/>
      <c r="BN13" s="301"/>
      <c r="CK13"/>
    </row>
    <row r="14" spans="2:89" ht="9.75" customHeight="1">
      <c r="B14" s="384" t="s">
        <v>181</v>
      </c>
      <c r="C14" s="132"/>
      <c r="D14" s="132"/>
      <c r="E14" s="132"/>
      <c r="F14" s="132"/>
      <c r="G14" s="442">
        <f>【入力】!$K$177</f>
        <v>0</v>
      </c>
      <c r="H14" s="443"/>
      <c r="I14" s="443"/>
      <c r="J14" s="443"/>
      <c r="K14" s="443"/>
      <c r="L14" s="443"/>
      <c r="M14" s="443"/>
      <c r="N14" s="443"/>
      <c r="O14" s="443"/>
      <c r="P14" s="443"/>
      <c r="Q14" s="444"/>
      <c r="S14" s="490" t="s">
        <v>12</v>
      </c>
      <c r="T14" s="491"/>
      <c r="U14" s="491"/>
      <c r="V14" s="491"/>
      <c r="W14" s="491"/>
      <c r="X14" s="491"/>
      <c r="Y14" s="492"/>
      <c r="AA14" s="595">
        <f>【入力】!$K$21</f>
        <v>0</v>
      </c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49"/>
      <c r="AS14" s="318" t="s">
        <v>29</v>
      </c>
      <c r="AT14" s="319"/>
      <c r="AU14" s="319"/>
      <c r="AV14" s="319"/>
      <c r="AW14" s="319"/>
      <c r="AX14" s="319"/>
      <c r="AY14" s="319"/>
      <c r="AZ14" s="319"/>
      <c r="BA14" s="319"/>
      <c r="BB14" s="320"/>
      <c r="BC14" s="322" t="str">
        <f>IF(【入力】!$K$184="","",【入力】!$K$196)</f>
        <v/>
      </c>
      <c r="BD14" s="322"/>
      <c r="BE14" s="322"/>
      <c r="BF14" s="322"/>
      <c r="BG14" s="322"/>
      <c r="BH14" s="322"/>
      <c r="BI14" s="322"/>
      <c r="BJ14" s="322"/>
      <c r="BK14" s="322"/>
      <c r="BL14" s="269" t="s">
        <v>37</v>
      </c>
      <c r="BM14" s="269"/>
      <c r="BN14" s="301"/>
    </row>
    <row r="15" spans="2:89" ht="9.75" customHeight="1">
      <c r="B15" s="330"/>
      <c r="C15" s="135"/>
      <c r="D15" s="135"/>
      <c r="E15" s="135"/>
      <c r="F15" s="135"/>
      <c r="G15" s="445">
        <f>【入力】!$K$177</f>
        <v>0</v>
      </c>
      <c r="H15" s="446"/>
      <c r="I15" s="446"/>
      <c r="J15" s="446"/>
      <c r="K15" s="446"/>
      <c r="L15" s="446"/>
      <c r="M15" s="446"/>
      <c r="N15" s="446"/>
      <c r="O15" s="446"/>
      <c r="P15" s="446"/>
      <c r="Q15" s="447"/>
      <c r="S15" s="490"/>
      <c r="T15" s="491"/>
      <c r="U15" s="491"/>
      <c r="V15" s="491"/>
      <c r="W15" s="491"/>
      <c r="X15" s="491"/>
      <c r="Y15" s="492"/>
      <c r="Z15" s="9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5"/>
      <c r="AO15" s="595"/>
      <c r="AP15" s="595"/>
      <c r="AQ15" s="49"/>
      <c r="AS15" s="318"/>
      <c r="AT15" s="319"/>
      <c r="AU15" s="319"/>
      <c r="AV15" s="319"/>
      <c r="AW15" s="319"/>
      <c r="AX15" s="319"/>
      <c r="AY15" s="319"/>
      <c r="AZ15" s="319"/>
      <c r="BA15" s="319"/>
      <c r="BB15" s="320"/>
      <c r="BC15" s="322"/>
      <c r="BD15" s="322"/>
      <c r="BE15" s="322"/>
      <c r="BF15" s="322"/>
      <c r="BG15" s="322"/>
      <c r="BH15" s="322"/>
      <c r="BI15" s="322"/>
      <c r="BJ15" s="322"/>
      <c r="BK15" s="322"/>
      <c r="BL15" s="269"/>
      <c r="BM15" s="269"/>
      <c r="BN15" s="301"/>
    </row>
    <row r="16" spans="2:89" ht="9.75" customHeight="1">
      <c r="B16" s="330"/>
      <c r="C16" s="135"/>
      <c r="D16" s="135"/>
      <c r="E16" s="135"/>
      <c r="F16" s="135"/>
      <c r="G16" s="445"/>
      <c r="H16" s="446"/>
      <c r="I16" s="446"/>
      <c r="J16" s="446"/>
      <c r="K16" s="446"/>
      <c r="L16" s="446"/>
      <c r="M16" s="446"/>
      <c r="N16" s="446"/>
      <c r="O16" s="446"/>
      <c r="P16" s="446"/>
      <c r="Q16" s="447"/>
      <c r="S16" s="490" t="s">
        <v>80</v>
      </c>
      <c r="T16" s="491"/>
      <c r="U16" s="491"/>
      <c r="V16" s="491"/>
      <c r="W16" s="491"/>
      <c r="X16" s="491"/>
      <c r="Y16" s="492"/>
      <c r="AA16" s="595">
        <f>【入力】!$K$24</f>
        <v>0</v>
      </c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49"/>
      <c r="AS16" s="318" t="s">
        <v>189</v>
      </c>
      <c r="AT16" s="319"/>
      <c r="AU16" s="319"/>
      <c r="AV16" s="319"/>
      <c r="AW16" s="319"/>
      <c r="AX16" s="319"/>
      <c r="AY16" s="319"/>
      <c r="AZ16" s="319"/>
      <c r="BA16" s="319"/>
      <c r="BB16" s="320"/>
      <c r="BC16" s="322" t="str">
        <f>IF(【入力】!$K$184="","",【入力】!$K$199)</f>
        <v/>
      </c>
      <c r="BD16" s="322"/>
      <c r="BE16" s="322"/>
      <c r="BF16" s="322"/>
      <c r="BG16" s="322"/>
      <c r="BH16" s="322"/>
      <c r="BI16" s="322"/>
      <c r="BJ16" s="322"/>
      <c r="BK16" s="322"/>
      <c r="BL16" s="269" t="s">
        <v>37</v>
      </c>
      <c r="BM16" s="269"/>
      <c r="BN16" s="301"/>
    </row>
    <row r="17" spans="2:66" ht="9.75" customHeight="1">
      <c r="B17" s="330"/>
      <c r="C17" s="135"/>
      <c r="D17" s="135"/>
      <c r="E17" s="135"/>
      <c r="F17" s="135"/>
      <c r="G17" s="445"/>
      <c r="H17" s="446"/>
      <c r="I17" s="446"/>
      <c r="J17" s="446"/>
      <c r="K17" s="446"/>
      <c r="L17" s="446"/>
      <c r="M17" s="446"/>
      <c r="N17" s="446"/>
      <c r="O17" s="446"/>
      <c r="P17" s="446"/>
      <c r="Q17" s="447"/>
      <c r="S17" s="315"/>
      <c r="T17" s="316"/>
      <c r="U17" s="316"/>
      <c r="V17" s="316"/>
      <c r="W17" s="316"/>
      <c r="X17" s="316"/>
      <c r="Y17" s="317"/>
      <c r="Z17" s="60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1"/>
      <c r="AS17" s="318"/>
      <c r="AT17" s="319"/>
      <c r="AU17" s="319"/>
      <c r="AV17" s="319"/>
      <c r="AW17" s="319"/>
      <c r="AX17" s="319"/>
      <c r="AY17" s="319"/>
      <c r="AZ17" s="319"/>
      <c r="BA17" s="319"/>
      <c r="BB17" s="320"/>
      <c r="BC17" s="322"/>
      <c r="BD17" s="322"/>
      <c r="BE17" s="322"/>
      <c r="BF17" s="322"/>
      <c r="BG17" s="322"/>
      <c r="BH17" s="322"/>
      <c r="BI17" s="322"/>
      <c r="BJ17" s="322"/>
      <c r="BK17" s="322"/>
      <c r="BL17" s="269"/>
      <c r="BM17" s="269"/>
      <c r="BN17" s="301"/>
    </row>
    <row r="18" spans="2:66" ht="9.75" customHeight="1">
      <c r="B18" s="331"/>
      <c r="C18" s="299"/>
      <c r="D18" s="299"/>
      <c r="E18" s="299"/>
      <c r="F18" s="299"/>
      <c r="G18" s="448"/>
      <c r="H18" s="449"/>
      <c r="I18" s="449"/>
      <c r="J18" s="449"/>
      <c r="K18" s="449"/>
      <c r="L18" s="449"/>
      <c r="M18" s="449"/>
      <c r="N18" s="449"/>
      <c r="O18" s="449"/>
      <c r="P18" s="449"/>
      <c r="Q18" s="450"/>
      <c r="S18" s="490" t="s">
        <v>109</v>
      </c>
      <c r="T18" s="491"/>
      <c r="U18" s="491"/>
      <c r="V18" s="491"/>
      <c r="W18" s="491"/>
      <c r="X18" s="491"/>
      <c r="Y18" s="492"/>
      <c r="Z18" s="493" t="s">
        <v>25</v>
      </c>
      <c r="AA18" s="494"/>
      <c r="AB18" s="497" t="str">
        <f>MID(【入力】!$K$28,1,1)</f>
        <v/>
      </c>
      <c r="AC18" s="440" t="s">
        <v>3</v>
      </c>
      <c r="AD18" s="440" t="str">
        <f>MID(【入力】!$K$28,2,1)</f>
        <v/>
      </c>
      <c r="AE18" s="440" t="str">
        <f>MID(【入力】!$K$28,3,1)</f>
        <v/>
      </c>
      <c r="AF18" s="440" t="str">
        <f>MID(【入力】!$K$28,4,1)</f>
        <v/>
      </c>
      <c r="AG18" s="440" t="str">
        <f>MID(【入力】!$K$28,5,1)</f>
        <v/>
      </c>
      <c r="AH18" s="440" t="s">
        <v>3</v>
      </c>
      <c r="AI18" s="440" t="str">
        <f>MID(【入力】!$K$28,6,1)</f>
        <v/>
      </c>
      <c r="AJ18" s="440" t="str">
        <f>MID(【入力】!$K$28,7,1)</f>
        <v/>
      </c>
      <c r="AK18" s="440" t="str">
        <f>MID(【入力】!$K$28,8,1)</f>
        <v/>
      </c>
      <c r="AL18" s="440" t="str">
        <f>MID(【入力】!$K$28,9,1)</f>
        <v/>
      </c>
      <c r="AM18" s="440" t="s">
        <v>3</v>
      </c>
      <c r="AN18" s="440" t="str">
        <f>MID(【入力】!$K$28,10,1)</f>
        <v/>
      </c>
      <c r="AO18" s="440" t="str">
        <f>MID(【入力】!$K$28,11,1)</f>
        <v/>
      </c>
      <c r="AP18" s="440" t="str">
        <f>MID(【入力】!$K$28,12,1)</f>
        <v/>
      </c>
      <c r="AQ18" s="488" t="str">
        <f>MID(【入力】!$K$28,13,1)</f>
        <v/>
      </c>
      <c r="AS18" s="468" t="s">
        <v>15</v>
      </c>
      <c r="AT18" s="469"/>
      <c r="AU18" s="469"/>
      <c r="AV18" s="469"/>
      <c r="AW18" s="469"/>
      <c r="AX18" s="469"/>
      <c r="AY18" s="469"/>
      <c r="AZ18" s="469"/>
      <c r="BA18" s="469"/>
      <c r="BB18" s="470"/>
      <c r="BC18" s="499" t="str">
        <f>IF(【入力】!$K$184="","",【入力】!$K$202)</f>
        <v/>
      </c>
      <c r="BD18" s="405"/>
      <c r="BE18" s="405"/>
      <c r="BF18" s="405"/>
      <c r="BG18" s="405"/>
      <c r="BH18" s="405"/>
      <c r="BI18" s="405"/>
      <c r="BJ18" s="405"/>
      <c r="BK18" s="405"/>
      <c r="BL18" s="299" t="s">
        <v>90</v>
      </c>
      <c r="BM18" s="299"/>
      <c r="BN18" s="300"/>
    </row>
    <row r="19" spans="2:66" ht="9.75" customHeight="1">
      <c r="B19" s="474" t="s">
        <v>77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S19" s="468"/>
      <c r="T19" s="469"/>
      <c r="U19" s="469"/>
      <c r="V19" s="469"/>
      <c r="W19" s="469"/>
      <c r="X19" s="469"/>
      <c r="Y19" s="470"/>
      <c r="Z19" s="495"/>
      <c r="AA19" s="496"/>
      <c r="AB19" s="498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89"/>
      <c r="AS19" s="471"/>
      <c r="AT19" s="472"/>
      <c r="AU19" s="472"/>
      <c r="AV19" s="472"/>
      <c r="AW19" s="472"/>
      <c r="AX19" s="472"/>
      <c r="AY19" s="472"/>
      <c r="AZ19" s="472"/>
      <c r="BA19" s="472"/>
      <c r="BB19" s="473"/>
      <c r="BC19" s="500"/>
      <c r="BD19" s="500"/>
      <c r="BE19" s="500"/>
      <c r="BF19" s="500"/>
      <c r="BG19" s="500"/>
      <c r="BH19" s="500"/>
      <c r="BI19" s="500"/>
      <c r="BJ19" s="500"/>
      <c r="BK19" s="500"/>
      <c r="BL19" s="387"/>
      <c r="BM19" s="387"/>
      <c r="BN19" s="388"/>
    </row>
    <row r="20" spans="2:66" ht="10.5" customHeight="1"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S20" s="3"/>
      <c r="T20" s="3"/>
      <c r="U20" s="3"/>
      <c r="V20" s="3"/>
      <c r="W20" s="3"/>
      <c r="AS20" s="4"/>
      <c r="AT20" s="4"/>
      <c r="AU20" s="4"/>
      <c r="AV20" s="4"/>
      <c r="AW20" s="4"/>
      <c r="AX20" s="4"/>
      <c r="AY20" s="4"/>
      <c r="AZ20" s="3"/>
      <c r="BA20" s="3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2:66" ht="6.75" customHeight="1">
      <c r="B21" s="476"/>
      <c r="C21" s="478" t="s">
        <v>16</v>
      </c>
      <c r="D21" s="479"/>
      <c r="E21" s="479"/>
      <c r="F21" s="479"/>
      <c r="G21" s="590" t="s">
        <v>182</v>
      </c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591"/>
      <c r="S21" s="525" t="s">
        <v>17</v>
      </c>
      <c r="T21" s="525"/>
      <c r="U21" s="525"/>
      <c r="V21" s="525" t="s">
        <v>18</v>
      </c>
      <c r="W21" s="525"/>
      <c r="X21" s="525"/>
      <c r="Y21" s="525"/>
      <c r="Z21" s="525" t="s">
        <v>19</v>
      </c>
      <c r="AA21" s="525"/>
      <c r="AB21" s="525"/>
      <c r="AC21" s="525"/>
      <c r="AD21" s="525"/>
      <c r="AE21" s="525"/>
      <c r="AF21" s="479" t="s">
        <v>20</v>
      </c>
      <c r="AG21" s="479"/>
      <c r="AH21" s="479"/>
      <c r="AI21" s="478" t="s">
        <v>21</v>
      </c>
      <c r="AJ21" s="479"/>
      <c r="AK21" s="479"/>
      <c r="AL21" s="479"/>
      <c r="AM21" s="479"/>
      <c r="AN21" s="479"/>
      <c r="AO21" s="479"/>
      <c r="AP21" s="479"/>
      <c r="AQ21" s="486"/>
      <c r="AS21" s="594" t="s">
        <v>101</v>
      </c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</row>
    <row r="22" spans="2:66" ht="5.25" customHeight="1">
      <c r="B22" s="477"/>
      <c r="C22" s="481"/>
      <c r="D22" s="482"/>
      <c r="E22" s="482"/>
      <c r="F22" s="482"/>
      <c r="G22" s="592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593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82"/>
      <c r="AG22" s="482"/>
      <c r="AH22" s="482"/>
      <c r="AI22" s="481"/>
      <c r="AJ22" s="482"/>
      <c r="AK22" s="482"/>
      <c r="AL22" s="482"/>
      <c r="AM22" s="482"/>
      <c r="AN22" s="482"/>
      <c r="AO22" s="482"/>
      <c r="AP22" s="482"/>
      <c r="AQ22" s="487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</row>
    <row r="23" spans="2:66" ht="9.75" customHeight="1">
      <c r="B23" s="451">
        <v>1</v>
      </c>
      <c r="C23" s="617" t="str">
        <f>IF(【入力】!$C$214="","",【入力】!$C$214)</f>
        <v/>
      </c>
      <c r="D23" s="617"/>
      <c r="E23" s="617"/>
      <c r="F23" s="617"/>
      <c r="G23" s="576">
        <f>【入力】!$E$214</f>
        <v>0</v>
      </c>
      <c r="H23" s="576"/>
      <c r="I23" s="576"/>
      <c r="J23" s="576"/>
      <c r="K23" s="576"/>
      <c r="L23" s="576"/>
      <c r="M23" s="576"/>
      <c r="N23" s="576"/>
      <c r="O23" s="576"/>
      <c r="P23" s="577"/>
      <c r="Q23" s="432">
        <f>【入力】!$M$214</f>
        <v>0</v>
      </c>
      <c r="R23" s="432"/>
      <c r="S23" s="580" t="str">
        <f>IF(【入力】!$N$214=0,"",【入力】!$N$214)</f>
        <v/>
      </c>
      <c r="T23" s="580"/>
      <c r="U23" s="580"/>
      <c r="V23" s="579">
        <f>【入力】!$Q$214</f>
        <v>0</v>
      </c>
      <c r="W23" s="579"/>
      <c r="X23" s="579"/>
      <c r="Y23" s="579"/>
      <c r="Z23" s="580" t="str">
        <f>IF(【入力】!$T$214=0,"",【入力】!$T$214)</f>
        <v/>
      </c>
      <c r="AA23" s="580"/>
      <c r="AB23" s="580"/>
      <c r="AC23" s="580"/>
      <c r="AD23" s="580"/>
      <c r="AE23" s="580"/>
      <c r="AF23" s="433">
        <f>【入力】!$W$214</f>
        <v>0</v>
      </c>
      <c r="AG23" s="433"/>
      <c r="AH23" s="434" t="s">
        <v>30</v>
      </c>
      <c r="AI23" s="271" t="str">
        <f>【入力】!$Y$214</f>
        <v/>
      </c>
      <c r="AJ23" s="272"/>
      <c r="AK23" s="272"/>
      <c r="AL23" s="272"/>
      <c r="AM23" s="272"/>
      <c r="AN23" s="272"/>
      <c r="AO23" s="272"/>
      <c r="AP23" s="272"/>
      <c r="AQ23" s="435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</row>
    <row r="24" spans="2:66" ht="9.75" customHeight="1">
      <c r="B24" s="422"/>
      <c r="C24" s="574"/>
      <c r="D24" s="574"/>
      <c r="E24" s="574"/>
      <c r="F24" s="574"/>
      <c r="G24" s="281"/>
      <c r="H24" s="281"/>
      <c r="I24" s="281"/>
      <c r="J24" s="281"/>
      <c r="K24" s="281"/>
      <c r="L24" s="281"/>
      <c r="M24" s="281"/>
      <c r="N24" s="281"/>
      <c r="O24" s="281"/>
      <c r="P24" s="282"/>
      <c r="Q24" s="424"/>
      <c r="R24" s="424"/>
      <c r="S24" s="562"/>
      <c r="T24" s="562"/>
      <c r="U24" s="562"/>
      <c r="V24" s="286"/>
      <c r="W24" s="286"/>
      <c r="X24" s="286"/>
      <c r="Y24" s="286"/>
      <c r="Z24" s="562"/>
      <c r="AA24" s="562"/>
      <c r="AB24" s="562"/>
      <c r="AC24" s="562"/>
      <c r="AD24" s="562"/>
      <c r="AE24" s="562"/>
      <c r="AF24" s="411"/>
      <c r="AG24" s="411"/>
      <c r="AH24" s="412"/>
      <c r="AI24" s="274"/>
      <c r="AJ24" s="275"/>
      <c r="AK24" s="275"/>
      <c r="AL24" s="275"/>
      <c r="AM24" s="275"/>
      <c r="AN24" s="275"/>
      <c r="AO24" s="275"/>
      <c r="AP24" s="275"/>
      <c r="AQ24" s="413"/>
      <c r="AS24" s="598" t="s">
        <v>94</v>
      </c>
      <c r="AT24" s="599"/>
      <c r="AU24" s="600" t="s">
        <v>83</v>
      </c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</row>
    <row r="25" spans="2:66" ht="9.75" customHeight="1">
      <c r="B25" s="422">
        <v>2</v>
      </c>
      <c r="C25" s="574" t="str">
        <f>IF(【入力】!$C$216="","",【入力】!$C$216)</f>
        <v/>
      </c>
      <c r="D25" s="574"/>
      <c r="E25" s="574"/>
      <c r="F25" s="574"/>
      <c r="G25" s="281">
        <f>【入力】!$E$216</f>
        <v>0</v>
      </c>
      <c r="H25" s="281"/>
      <c r="I25" s="281"/>
      <c r="J25" s="281"/>
      <c r="K25" s="281"/>
      <c r="L25" s="281"/>
      <c r="M25" s="281"/>
      <c r="N25" s="281"/>
      <c r="O25" s="281"/>
      <c r="P25" s="282"/>
      <c r="Q25" s="424">
        <f>【入力】!$M$216</f>
        <v>0</v>
      </c>
      <c r="R25" s="424"/>
      <c r="S25" s="562" t="str">
        <f>IF(【入力】!$N$216=0,"",【入力】!$N$216)</f>
        <v/>
      </c>
      <c r="T25" s="562"/>
      <c r="U25" s="562"/>
      <c r="V25" s="286">
        <f>【入力】!$Q$216</f>
        <v>0</v>
      </c>
      <c r="W25" s="286"/>
      <c r="X25" s="286"/>
      <c r="Y25" s="286"/>
      <c r="Z25" s="562" t="str">
        <f>IF(【入力】!$T$216=0,"",【入力】!$T$216)</f>
        <v/>
      </c>
      <c r="AA25" s="562"/>
      <c r="AB25" s="562"/>
      <c r="AC25" s="562"/>
      <c r="AD25" s="562"/>
      <c r="AE25" s="562"/>
      <c r="AF25" s="411">
        <f>【入力】!$W$216</f>
        <v>0</v>
      </c>
      <c r="AG25" s="411"/>
      <c r="AH25" s="412" t="s">
        <v>30</v>
      </c>
      <c r="AI25" s="274" t="str">
        <f>【入力】!$Y$216</f>
        <v/>
      </c>
      <c r="AJ25" s="275"/>
      <c r="AK25" s="275"/>
      <c r="AL25" s="275"/>
      <c r="AM25" s="275"/>
      <c r="AN25" s="275"/>
      <c r="AO25" s="275"/>
      <c r="AP25" s="275"/>
      <c r="AQ25" s="413"/>
      <c r="AS25" s="599"/>
      <c r="AT25" s="599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</row>
    <row r="26" spans="2:66" ht="9.75" customHeight="1">
      <c r="B26" s="422"/>
      <c r="C26" s="574"/>
      <c r="D26" s="574"/>
      <c r="E26" s="574"/>
      <c r="F26" s="574"/>
      <c r="G26" s="281"/>
      <c r="H26" s="281"/>
      <c r="I26" s="281"/>
      <c r="J26" s="281"/>
      <c r="K26" s="281"/>
      <c r="L26" s="281"/>
      <c r="M26" s="281"/>
      <c r="N26" s="281"/>
      <c r="O26" s="281"/>
      <c r="P26" s="282"/>
      <c r="Q26" s="424"/>
      <c r="R26" s="424"/>
      <c r="S26" s="562"/>
      <c r="T26" s="562"/>
      <c r="U26" s="562"/>
      <c r="V26" s="286"/>
      <c r="W26" s="286"/>
      <c r="X26" s="286"/>
      <c r="Y26" s="286"/>
      <c r="Z26" s="562"/>
      <c r="AA26" s="562"/>
      <c r="AB26" s="562"/>
      <c r="AC26" s="562"/>
      <c r="AD26" s="562"/>
      <c r="AE26" s="562"/>
      <c r="AF26" s="411"/>
      <c r="AG26" s="411"/>
      <c r="AH26" s="412"/>
      <c r="AI26" s="274"/>
      <c r="AJ26" s="275"/>
      <c r="AK26" s="275"/>
      <c r="AL26" s="275"/>
      <c r="AM26" s="275"/>
      <c r="AN26" s="275"/>
      <c r="AO26" s="275"/>
      <c r="AP26" s="275"/>
      <c r="AQ26" s="413"/>
      <c r="AS26" s="598" t="s">
        <v>95</v>
      </c>
      <c r="AT26" s="599"/>
      <c r="AU26" s="600" t="s">
        <v>102</v>
      </c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</row>
    <row r="27" spans="2:66" ht="9.75" customHeight="1">
      <c r="B27" s="422">
        <v>3</v>
      </c>
      <c r="C27" s="574" t="str">
        <f>IF(【入力】!$C$218="","",【入力】!$C$218)</f>
        <v/>
      </c>
      <c r="D27" s="574"/>
      <c r="E27" s="574"/>
      <c r="F27" s="574"/>
      <c r="G27" s="281">
        <f>【入力】!$E$218</f>
        <v>0</v>
      </c>
      <c r="H27" s="281"/>
      <c r="I27" s="281"/>
      <c r="J27" s="281"/>
      <c r="K27" s="281"/>
      <c r="L27" s="281"/>
      <c r="M27" s="281"/>
      <c r="N27" s="281"/>
      <c r="O27" s="281"/>
      <c r="P27" s="282"/>
      <c r="Q27" s="424">
        <f>【入力】!$M$218</f>
        <v>0</v>
      </c>
      <c r="R27" s="424"/>
      <c r="S27" s="562" t="str">
        <f>IF(【入力】!$N$218=0,"",【入力】!$N$218)</f>
        <v/>
      </c>
      <c r="T27" s="562"/>
      <c r="U27" s="562"/>
      <c r="V27" s="286">
        <f>【入力】!$Q$218</f>
        <v>0</v>
      </c>
      <c r="W27" s="286"/>
      <c r="X27" s="286"/>
      <c r="Y27" s="286"/>
      <c r="Z27" s="562" t="str">
        <f>IF(【入力】!$T$218=0,"",【入力】!$T$218)</f>
        <v/>
      </c>
      <c r="AA27" s="562"/>
      <c r="AB27" s="562"/>
      <c r="AC27" s="562"/>
      <c r="AD27" s="562"/>
      <c r="AE27" s="562"/>
      <c r="AF27" s="411">
        <f>【入力】!$W$218</f>
        <v>0</v>
      </c>
      <c r="AG27" s="411"/>
      <c r="AH27" s="412" t="s">
        <v>30</v>
      </c>
      <c r="AI27" s="274" t="str">
        <f>【入力】!$Y$218</f>
        <v/>
      </c>
      <c r="AJ27" s="275"/>
      <c r="AK27" s="275"/>
      <c r="AL27" s="275"/>
      <c r="AM27" s="275"/>
      <c r="AN27" s="275"/>
      <c r="AO27" s="275"/>
      <c r="AP27" s="275"/>
      <c r="AQ27" s="413"/>
      <c r="AS27" s="599"/>
      <c r="AT27" s="599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</row>
    <row r="28" spans="2:66" ht="9.75" customHeight="1">
      <c r="B28" s="422"/>
      <c r="C28" s="574"/>
      <c r="D28" s="574"/>
      <c r="E28" s="574"/>
      <c r="F28" s="574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Q28" s="424"/>
      <c r="R28" s="424"/>
      <c r="S28" s="562"/>
      <c r="T28" s="562"/>
      <c r="U28" s="562"/>
      <c r="V28" s="286"/>
      <c r="W28" s="286"/>
      <c r="X28" s="286"/>
      <c r="Y28" s="286"/>
      <c r="Z28" s="562"/>
      <c r="AA28" s="562"/>
      <c r="AB28" s="562"/>
      <c r="AC28" s="562"/>
      <c r="AD28" s="562"/>
      <c r="AE28" s="562"/>
      <c r="AF28" s="411"/>
      <c r="AG28" s="411"/>
      <c r="AH28" s="412"/>
      <c r="AI28" s="274"/>
      <c r="AJ28" s="275"/>
      <c r="AK28" s="275"/>
      <c r="AL28" s="275"/>
      <c r="AM28" s="275"/>
      <c r="AN28" s="275"/>
      <c r="AO28" s="275"/>
      <c r="AP28" s="275"/>
      <c r="AQ28" s="413"/>
      <c r="AS28" s="598" t="s">
        <v>96</v>
      </c>
      <c r="AT28" s="599"/>
      <c r="AU28" s="600" t="s">
        <v>105</v>
      </c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</row>
    <row r="29" spans="2:66" ht="9.75" customHeight="1">
      <c r="B29" s="422">
        <v>4</v>
      </c>
      <c r="C29" s="574" t="str">
        <f>IF(【入力】!$C$220="","",【入力】!$C$220)</f>
        <v/>
      </c>
      <c r="D29" s="574"/>
      <c r="E29" s="574"/>
      <c r="F29" s="574"/>
      <c r="G29" s="281">
        <f>【入力】!$E$220</f>
        <v>0</v>
      </c>
      <c r="H29" s="281"/>
      <c r="I29" s="281"/>
      <c r="J29" s="281"/>
      <c r="K29" s="281"/>
      <c r="L29" s="281"/>
      <c r="M29" s="281"/>
      <c r="N29" s="281"/>
      <c r="O29" s="281"/>
      <c r="P29" s="282"/>
      <c r="Q29" s="424">
        <f>【入力】!$M$220</f>
        <v>0</v>
      </c>
      <c r="R29" s="424"/>
      <c r="S29" s="562" t="str">
        <f>IF(【入力】!$N$220=0,"",【入力】!$N$220)</f>
        <v/>
      </c>
      <c r="T29" s="562"/>
      <c r="U29" s="562"/>
      <c r="V29" s="286">
        <f>【入力】!$Q$220</f>
        <v>0</v>
      </c>
      <c r="W29" s="286"/>
      <c r="X29" s="286"/>
      <c r="Y29" s="286"/>
      <c r="Z29" s="562" t="str">
        <f>IF(【入力】!$T$220=0,"",【入力】!$T$220)</f>
        <v/>
      </c>
      <c r="AA29" s="562"/>
      <c r="AB29" s="562"/>
      <c r="AC29" s="562"/>
      <c r="AD29" s="562"/>
      <c r="AE29" s="562"/>
      <c r="AF29" s="411">
        <f>【入力】!$W$220</f>
        <v>0</v>
      </c>
      <c r="AG29" s="411"/>
      <c r="AH29" s="412" t="s">
        <v>30</v>
      </c>
      <c r="AI29" s="274" t="str">
        <f>【入力】!$Y$220</f>
        <v/>
      </c>
      <c r="AJ29" s="275"/>
      <c r="AK29" s="275"/>
      <c r="AL29" s="275"/>
      <c r="AM29" s="275"/>
      <c r="AN29" s="275"/>
      <c r="AO29" s="275"/>
      <c r="AP29" s="275"/>
      <c r="AQ29" s="413"/>
      <c r="AS29" s="599"/>
      <c r="AT29" s="599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</row>
    <row r="30" spans="2:66" ht="9.75" customHeight="1">
      <c r="B30" s="422"/>
      <c r="C30" s="574"/>
      <c r="D30" s="574"/>
      <c r="E30" s="574"/>
      <c r="F30" s="574"/>
      <c r="G30" s="281"/>
      <c r="H30" s="281"/>
      <c r="I30" s="281"/>
      <c r="J30" s="281"/>
      <c r="K30" s="281"/>
      <c r="L30" s="281"/>
      <c r="M30" s="281"/>
      <c r="N30" s="281"/>
      <c r="O30" s="281"/>
      <c r="P30" s="282"/>
      <c r="Q30" s="424"/>
      <c r="R30" s="424"/>
      <c r="S30" s="562"/>
      <c r="T30" s="562"/>
      <c r="U30" s="562"/>
      <c r="V30" s="286"/>
      <c r="W30" s="286"/>
      <c r="X30" s="286"/>
      <c r="Y30" s="286"/>
      <c r="Z30" s="562"/>
      <c r="AA30" s="562"/>
      <c r="AB30" s="562"/>
      <c r="AC30" s="562"/>
      <c r="AD30" s="562"/>
      <c r="AE30" s="562"/>
      <c r="AF30" s="411"/>
      <c r="AG30" s="411"/>
      <c r="AH30" s="412"/>
      <c r="AI30" s="274"/>
      <c r="AJ30" s="275"/>
      <c r="AK30" s="275"/>
      <c r="AL30" s="275"/>
      <c r="AM30" s="275"/>
      <c r="AN30" s="275"/>
      <c r="AO30" s="275"/>
      <c r="AP30" s="275"/>
      <c r="AQ30" s="413"/>
      <c r="AS30" s="598" t="s">
        <v>97</v>
      </c>
      <c r="AT30" s="599"/>
      <c r="AU30" s="600" t="s">
        <v>92</v>
      </c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</row>
    <row r="31" spans="2:66" ht="9.75" customHeight="1">
      <c r="B31" s="422">
        <v>5</v>
      </c>
      <c r="C31" s="574" t="str">
        <f>IF(【入力】!$C$222="","",【入力】!$C$222)</f>
        <v/>
      </c>
      <c r="D31" s="574"/>
      <c r="E31" s="574"/>
      <c r="F31" s="574"/>
      <c r="G31" s="281">
        <f>【入力】!$E$222</f>
        <v>0</v>
      </c>
      <c r="H31" s="281"/>
      <c r="I31" s="281"/>
      <c r="J31" s="281"/>
      <c r="K31" s="281"/>
      <c r="L31" s="281"/>
      <c r="M31" s="281"/>
      <c r="N31" s="281"/>
      <c r="O31" s="281"/>
      <c r="P31" s="282"/>
      <c r="Q31" s="424">
        <f>【入力】!$M$222</f>
        <v>0</v>
      </c>
      <c r="R31" s="424"/>
      <c r="S31" s="562" t="str">
        <f>IF(【入力】!$N$222=0,"",【入力】!$N$222)</f>
        <v/>
      </c>
      <c r="T31" s="562"/>
      <c r="U31" s="562"/>
      <c r="V31" s="286">
        <f>【入力】!$Q$222</f>
        <v>0</v>
      </c>
      <c r="W31" s="286"/>
      <c r="X31" s="286"/>
      <c r="Y31" s="286"/>
      <c r="Z31" s="562" t="str">
        <f>IF(【入力】!$T$222=0,"",【入力】!$T$222)</f>
        <v/>
      </c>
      <c r="AA31" s="562"/>
      <c r="AB31" s="562"/>
      <c r="AC31" s="562"/>
      <c r="AD31" s="562"/>
      <c r="AE31" s="562"/>
      <c r="AF31" s="411">
        <f>【入力】!$W$222</f>
        <v>0</v>
      </c>
      <c r="AG31" s="411"/>
      <c r="AH31" s="412" t="s">
        <v>30</v>
      </c>
      <c r="AI31" s="274" t="str">
        <f>【入力】!$Y$222</f>
        <v/>
      </c>
      <c r="AJ31" s="275"/>
      <c r="AK31" s="275"/>
      <c r="AL31" s="275"/>
      <c r="AM31" s="275"/>
      <c r="AN31" s="275"/>
      <c r="AO31" s="275"/>
      <c r="AP31" s="275"/>
      <c r="AQ31" s="413"/>
      <c r="AS31" s="599"/>
      <c r="AT31" s="599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</row>
    <row r="32" spans="2:66" ht="9.75" customHeight="1">
      <c r="B32" s="422"/>
      <c r="C32" s="574"/>
      <c r="D32" s="574"/>
      <c r="E32" s="574"/>
      <c r="F32" s="574"/>
      <c r="G32" s="281"/>
      <c r="H32" s="281"/>
      <c r="I32" s="281"/>
      <c r="J32" s="281"/>
      <c r="K32" s="281"/>
      <c r="L32" s="281"/>
      <c r="M32" s="281"/>
      <c r="N32" s="281"/>
      <c r="O32" s="281"/>
      <c r="P32" s="282"/>
      <c r="Q32" s="424"/>
      <c r="R32" s="424"/>
      <c r="S32" s="562"/>
      <c r="T32" s="562"/>
      <c r="U32" s="562"/>
      <c r="V32" s="286"/>
      <c r="W32" s="286"/>
      <c r="X32" s="286"/>
      <c r="Y32" s="286"/>
      <c r="Z32" s="562"/>
      <c r="AA32" s="562"/>
      <c r="AB32" s="562"/>
      <c r="AC32" s="562"/>
      <c r="AD32" s="562"/>
      <c r="AE32" s="562"/>
      <c r="AF32" s="411"/>
      <c r="AG32" s="411"/>
      <c r="AH32" s="412"/>
      <c r="AI32" s="274"/>
      <c r="AJ32" s="275"/>
      <c r="AK32" s="275"/>
      <c r="AL32" s="275"/>
      <c r="AM32" s="275"/>
      <c r="AN32" s="275"/>
      <c r="AO32" s="275"/>
      <c r="AP32" s="275"/>
      <c r="AQ32" s="413"/>
      <c r="AS32" s="598" t="s">
        <v>98</v>
      </c>
      <c r="AT32" s="599"/>
      <c r="AU32" s="600" t="s">
        <v>93</v>
      </c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</row>
    <row r="33" spans="2:66" ht="9.75" customHeight="1">
      <c r="B33" s="422">
        <v>6</v>
      </c>
      <c r="C33" s="574" t="str">
        <f>IF(【入力】!$C$224="","",【入力】!$C$224)</f>
        <v/>
      </c>
      <c r="D33" s="574"/>
      <c r="E33" s="574"/>
      <c r="F33" s="574"/>
      <c r="G33" s="281">
        <f>【入力】!$E$224</f>
        <v>0</v>
      </c>
      <c r="H33" s="281"/>
      <c r="I33" s="281"/>
      <c r="J33" s="281"/>
      <c r="K33" s="281"/>
      <c r="L33" s="281"/>
      <c r="M33" s="281"/>
      <c r="N33" s="281"/>
      <c r="O33" s="281"/>
      <c r="P33" s="282"/>
      <c r="Q33" s="424">
        <f>【入力】!$M$224</f>
        <v>0</v>
      </c>
      <c r="R33" s="424"/>
      <c r="S33" s="562" t="str">
        <f>IF(【入力】!$N$224=0,"",【入力】!$N$224)</f>
        <v/>
      </c>
      <c r="T33" s="562"/>
      <c r="U33" s="562"/>
      <c r="V33" s="286">
        <f>【入力】!$Q$224</f>
        <v>0</v>
      </c>
      <c r="W33" s="286"/>
      <c r="X33" s="286"/>
      <c r="Y33" s="286"/>
      <c r="Z33" s="562" t="str">
        <f>IF(【入力】!$T$224=0,"",【入力】!$T$224)</f>
        <v/>
      </c>
      <c r="AA33" s="562"/>
      <c r="AB33" s="562"/>
      <c r="AC33" s="562"/>
      <c r="AD33" s="562"/>
      <c r="AE33" s="562"/>
      <c r="AF33" s="411">
        <f>【入力】!$W$224</f>
        <v>0</v>
      </c>
      <c r="AG33" s="411"/>
      <c r="AH33" s="412" t="s">
        <v>30</v>
      </c>
      <c r="AI33" s="274" t="str">
        <f>【入力】!$Y$224</f>
        <v/>
      </c>
      <c r="AJ33" s="275"/>
      <c r="AK33" s="275"/>
      <c r="AL33" s="275"/>
      <c r="AM33" s="275"/>
      <c r="AN33" s="275"/>
      <c r="AO33" s="275"/>
      <c r="AP33" s="275"/>
      <c r="AQ33" s="413"/>
      <c r="AS33" s="599"/>
      <c r="AT33" s="599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</row>
    <row r="34" spans="2:66" ht="9.75" customHeight="1">
      <c r="B34" s="422"/>
      <c r="C34" s="574"/>
      <c r="D34" s="574"/>
      <c r="E34" s="574"/>
      <c r="F34" s="574"/>
      <c r="G34" s="281"/>
      <c r="H34" s="281"/>
      <c r="I34" s="281"/>
      <c r="J34" s="281"/>
      <c r="K34" s="281"/>
      <c r="L34" s="281"/>
      <c r="M34" s="281"/>
      <c r="N34" s="281"/>
      <c r="O34" s="281"/>
      <c r="P34" s="282"/>
      <c r="Q34" s="424"/>
      <c r="R34" s="424"/>
      <c r="S34" s="562"/>
      <c r="T34" s="562"/>
      <c r="U34" s="562"/>
      <c r="V34" s="286"/>
      <c r="W34" s="286"/>
      <c r="X34" s="286"/>
      <c r="Y34" s="286"/>
      <c r="Z34" s="562"/>
      <c r="AA34" s="562"/>
      <c r="AB34" s="562"/>
      <c r="AC34" s="562"/>
      <c r="AD34" s="562"/>
      <c r="AE34" s="562"/>
      <c r="AF34" s="411"/>
      <c r="AG34" s="411"/>
      <c r="AH34" s="412"/>
      <c r="AI34" s="274"/>
      <c r="AJ34" s="275"/>
      <c r="AK34" s="275"/>
      <c r="AL34" s="275"/>
      <c r="AM34" s="275"/>
      <c r="AN34" s="275"/>
      <c r="AO34" s="275"/>
      <c r="AP34" s="275"/>
      <c r="AQ34" s="413"/>
      <c r="AS34" s="598" t="s">
        <v>99</v>
      </c>
      <c r="AT34" s="599"/>
      <c r="AU34" s="600" t="s">
        <v>103</v>
      </c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</row>
    <row r="35" spans="2:66" ht="9.75" customHeight="1">
      <c r="B35" s="422">
        <v>7</v>
      </c>
      <c r="C35" s="574" t="str">
        <f>IF(【入力】!$C$226="","",【入力】!$C$226)</f>
        <v/>
      </c>
      <c r="D35" s="574"/>
      <c r="E35" s="574"/>
      <c r="F35" s="574"/>
      <c r="G35" s="281">
        <f>【入力】!$E$226</f>
        <v>0</v>
      </c>
      <c r="H35" s="281"/>
      <c r="I35" s="281"/>
      <c r="J35" s="281"/>
      <c r="K35" s="281"/>
      <c r="L35" s="281"/>
      <c r="M35" s="281"/>
      <c r="N35" s="281"/>
      <c r="O35" s="281"/>
      <c r="P35" s="282"/>
      <c r="Q35" s="424">
        <f>【入力】!$M$226</f>
        <v>0</v>
      </c>
      <c r="R35" s="424"/>
      <c r="S35" s="562" t="str">
        <f>IF(【入力】!$N$226=0,"",【入力】!$N$226)</f>
        <v/>
      </c>
      <c r="T35" s="562"/>
      <c r="U35" s="562"/>
      <c r="V35" s="286">
        <f>【入力】!$Q$226</f>
        <v>0</v>
      </c>
      <c r="W35" s="286"/>
      <c r="X35" s="286"/>
      <c r="Y35" s="286"/>
      <c r="Z35" s="562" t="str">
        <f>IF(【入力】!$T$226=0,"",【入力】!$T$226)</f>
        <v/>
      </c>
      <c r="AA35" s="562"/>
      <c r="AB35" s="562"/>
      <c r="AC35" s="562"/>
      <c r="AD35" s="562"/>
      <c r="AE35" s="562"/>
      <c r="AF35" s="411">
        <f>【入力】!$W$226</f>
        <v>0</v>
      </c>
      <c r="AG35" s="411"/>
      <c r="AH35" s="412" t="s">
        <v>30</v>
      </c>
      <c r="AI35" s="274" t="str">
        <f>【入力】!$Y$226</f>
        <v/>
      </c>
      <c r="AJ35" s="275"/>
      <c r="AK35" s="275"/>
      <c r="AL35" s="275"/>
      <c r="AM35" s="275"/>
      <c r="AN35" s="275"/>
      <c r="AO35" s="275"/>
      <c r="AP35" s="275"/>
      <c r="AQ35" s="413"/>
      <c r="AS35" s="599"/>
      <c r="AT35" s="599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</row>
    <row r="36" spans="2:66" ht="9.75" customHeight="1">
      <c r="B36" s="422"/>
      <c r="C36" s="574"/>
      <c r="D36" s="574"/>
      <c r="E36" s="574"/>
      <c r="F36" s="574"/>
      <c r="G36" s="281"/>
      <c r="H36" s="281"/>
      <c r="I36" s="281"/>
      <c r="J36" s="281"/>
      <c r="K36" s="281"/>
      <c r="L36" s="281"/>
      <c r="M36" s="281"/>
      <c r="N36" s="281"/>
      <c r="O36" s="281"/>
      <c r="P36" s="282"/>
      <c r="Q36" s="424"/>
      <c r="R36" s="424"/>
      <c r="S36" s="562"/>
      <c r="T36" s="562"/>
      <c r="U36" s="562"/>
      <c r="V36" s="286"/>
      <c r="W36" s="286"/>
      <c r="X36" s="286"/>
      <c r="Y36" s="286"/>
      <c r="Z36" s="562"/>
      <c r="AA36" s="562"/>
      <c r="AB36" s="562"/>
      <c r="AC36" s="562"/>
      <c r="AD36" s="562"/>
      <c r="AE36" s="562"/>
      <c r="AF36" s="411"/>
      <c r="AG36" s="411"/>
      <c r="AH36" s="412"/>
      <c r="AI36" s="274"/>
      <c r="AJ36" s="275"/>
      <c r="AK36" s="275"/>
      <c r="AL36" s="275"/>
      <c r="AM36" s="275"/>
      <c r="AN36" s="275"/>
      <c r="AO36" s="275"/>
      <c r="AP36" s="275"/>
      <c r="AQ36" s="413"/>
      <c r="AS36" s="135"/>
      <c r="AT36" s="135"/>
      <c r="AU36" s="600" t="s">
        <v>84</v>
      </c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</row>
    <row r="37" spans="2:66" ht="9.75" customHeight="1">
      <c r="B37" s="374">
        <v>8</v>
      </c>
      <c r="C37" s="618" t="str">
        <f>IF(【入力】!$C$228="","",【入力】!$C$228)</f>
        <v/>
      </c>
      <c r="D37" s="618"/>
      <c r="E37" s="618"/>
      <c r="F37" s="618"/>
      <c r="G37" s="586">
        <f>【入力】!$E$228</f>
        <v>0</v>
      </c>
      <c r="H37" s="586"/>
      <c r="I37" s="586"/>
      <c r="J37" s="586"/>
      <c r="K37" s="586"/>
      <c r="L37" s="586"/>
      <c r="M37" s="586"/>
      <c r="N37" s="586"/>
      <c r="O37" s="586"/>
      <c r="P37" s="587"/>
      <c r="Q37" s="372">
        <f>【入力】!$M$228</f>
        <v>0</v>
      </c>
      <c r="R37" s="372"/>
      <c r="S37" s="584" t="str">
        <f>IF(【入力】!$N$228=0,"",【入力】!$N$228)</f>
        <v/>
      </c>
      <c r="T37" s="584"/>
      <c r="U37" s="584"/>
      <c r="V37" s="582">
        <f>【入力】!$Q$228</f>
        <v>0</v>
      </c>
      <c r="W37" s="582"/>
      <c r="X37" s="582"/>
      <c r="Y37" s="582"/>
      <c r="Z37" s="584" t="str">
        <f>IF(【入力】!$T$228=0,"",【入力】!$T$228)</f>
        <v/>
      </c>
      <c r="AA37" s="584"/>
      <c r="AB37" s="584"/>
      <c r="AC37" s="584"/>
      <c r="AD37" s="584"/>
      <c r="AE37" s="584"/>
      <c r="AF37" s="407">
        <f>【入力】!$W$228</f>
        <v>0</v>
      </c>
      <c r="AG37" s="407"/>
      <c r="AH37" s="345" t="s">
        <v>30</v>
      </c>
      <c r="AI37" s="414" t="str">
        <f>【入力】!$Y$228</f>
        <v/>
      </c>
      <c r="AJ37" s="415"/>
      <c r="AK37" s="415"/>
      <c r="AL37" s="415"/>
      <c r="AM37" s="415"/>
      <c r="AN37" s="415"/>
      <c r="AO37" s="415"/>
      <c r="AP37" s="415"/>
      <c r="AQ37" s="416"/>
      <c r="AS37" s="135"/>
      <c r="AT37" s="135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</row>
    <row r="38" spans="2:66" ht="9.75" customHeight="1">
      <c r="B38" s="375"/>
      <c r="C38" s="619"/>
      <c r="D38" s="619"/>
      <c r="E38" s="619"/>
      <c r="F38" s="619"/>
      <c r="G38" s="588"/>
      <c r="H38" s="588"/>
      <c r="I38" s="588"/>
      <c r="J38" s="588"/>
      <c r="K38" s="588"/>
      <c r="L38" s="588"/>
      <c r="M38" s="588"/>
      <c r="N38" s="588"/>
      <c r="O38" s="588"/>
      <c r="P38" s="589"/>
      <c r="Q38" s="373"/>
      <c r="R38" s="373"/>
      <c r="S38" s="585"/>
      <c r="T38" s="585"/>
      <c r="U38" s="585"/>
      <c r="V38" s="583"/>
      <c r="W38" s="583"/>
      <c r="X38" s="583"/>
      <c r="Y38" s="583"/>
      <c r="Z38" s="585"/>
      <c r="AA38" s="585"/>
      <c r="AB38" s="585"/>
      <c r="AC38" s="585"/>
      <c r="AD38" s="585"/>
      <c r="AE38" s="585"/>
      <c r="AF38" s="408"/>
      <c r="AG38" s="408"/>
      <c r="AH38" s="347"/>
      <c r="AI38" s="417"/>
      <c r="AJ38" s="418"/>
      <c r="AK38" s="418"/>
      <c r="AL38" s="418"/>
      <c r="AM38" s="418"/>
      <c r="AN38" s="418"/>
      <c r="AO38" s="418"/>
      <c r="AP38" s="418"/>
      <c r="AQ38" s="419"/>
      <c r="AS38" s="598" t="s">
        <v>100</v>
      </c>
      <c r="AT38" s="599"/>
      <c r="AU38" s="600" t="s">
        <v>110</v>
      </c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</row>
    <row r="39" spans="2:66" ht="6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S39" s="599"/>
      <c r="AT39" s="599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</row>
    <row r="40" spans="2:66" ht="9" customHeight="1">
      <c r="B40" s="384" t="s">
        <v>87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385" t="s">
        <v>35</v>
      </c>
      <c r="N40" s="385"/>
      <c r="O40" s="385"/>
      <c r="P40" s="385"/>
      <c r="Q40" s="385"/>
      <c r="R40" s="385"/>
      <c r="S40" s="385"/>
      <c r="T40" s="385"/>
      <c r="U40" s="385"/>
      <c r="V40" s="385" t="s">
        <v>88</v>
      </c>
      <c r="W40" s="385"/>
      <c r="X40" s="385"/>
      <c r="Y40" s="385"/>
      <c r="Z40" s="385"/>
      <c r="AA40" s="385"/>
      <c r="AB40" s="385"/>
      <c r="AC40" s="385"/>
      <c r="AD40" s="385"/>
      <c r="AE40" s="385"/>
      <c r="AF40" s="387" t="s">
        <v>36</v>
      </c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8"/>
      <c r="AS40" s="598" t="s">
        <v>111</v>
      </c>
      <c r="AT40" s="599"/>
      <c r="AU40" s="600" t="s">
        <v>127</v>
      </c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</row>
    <row r="41" spans="2:66" ht="9" customHeight="1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90"/>
      <c r="AS41" s="599"/>
      <c r="AT41" s="599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</row>
    <row r="42" spans="2:66" ht="9.75" customHeight="1">
      <c r="B42" s="368" t="s">
        <v>78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70">
        <f ca="1">【入力】!$L$233</f>
        <v>0</v>
      </c>
      <c r="N42" s="370"/>
      <c r="O42" s="370"/>
      <c r="P42" s="370"/>
      <c r="Q42" s="370"/>
      <c r="R42" s="370"/>
      <c r="S42" s="370"/>
      <c r="T42" s="370"/>
      <c r="U42" s="370"/>
      <c r="V42" s="370">
        <f ca="1">【入力】!$R$233</f>
        <v>0</v>
      </c>
      <c r="W42" s="370"/>
      <c r="X42" s="370"/>
      <c r="Y42" s="370"/>
      <c r="Z42" s="370"/>
      <c r="AA42" s="370"/>
      <c r="AB42" s="370"/>
      <c r="AC42" s="370"/>
      <c r="AD42" s="370"/>
      <c r="AE42" s="370"/>
      <c r="AF42" s="277">
        <f ca="1">【入力】!$W$233</f>
        <v>0</v>
      </c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8"/>
      <c r="AS42" s="599"/>
      <c r="AT42" s="599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</row>
    <row r="43" spans="2:66" ht="9" customHeight="1">
      <c r="B43" s="290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80"/>
      <c r="AS43" s="601"/>
      <c r="AT43" s="602"/>
      <c r="AU43" s="600" t="s">
        <v>106</v>
      </c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</row>
    <row r="44" spans="2:66" ht="9" customHeight="1">
      <c r="B44" s="290" t="s">
        <v>79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355">
        <f>【入力】!$L$236</f>
        <v>0</v>
      </c>
      <c r="N44" s="355"/>
      <c r="O44" s="355"/>
      <c r="P44" s="355"/>
      <c r="Q44" s="355"/>
      <c r="R44" s="355"/>
      <c r="S44" s="355"/>
      <c r="T44" s="355"/>
      <c r="U44" s="355"/>
      <c r="V44" s="355">
        <f>【入力】!$R$236</f>
        <v>0</v>
      </c>
      <c r="W44" s="355"/>
      <c r="X44" s="355"/>
      <c r="Y44" s="355"/>
      <c r="Z44" s="355"/>
      <c r="AA44" s="355"/>
      <c r="AB44" s="355"/>
      <c r="AC44" s="355"/>
      <c r="AD44" s="355"/>
      <c r="AE44" s="355"/>
      <c r="AF44" s="279">
        <f>【入力】!$W$236</f>
        <v>0</v>
      </c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80"/>
      <c r="AS44" s="602"/>
      <c r="AT44" s="602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</row>
    <row r="45" spans="2:66" ht="9" customHeight="1">
      <c r="B45" s="29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80"/>
      <c r="AS45" s="598" t="s">
        <v>107</v>
      </c>
      <c r="AT45" s="599"/>
      <c r="AU45" s="600" t="s">
        <v>137</v>
      </c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  <c r="BF45" s="600"/>
      <c r="BG45" s="600"/>
      <c r="BH45" s="600"/>
      <c r="BI45" s="600"/>
      <c r="BJ45" s="600"/>
      <c r="BK45" s="600"/>
      <c r="BL45" s="600"/>
      <c r="BM45" s="600"/>
      <c r="BN45" s="600"/>
    </row>
    <row r="46" spans="2:66" ht="9" customHeight="1">
      <c r="B46" s="356" t="str">
        <f>【入力】!$C$127</f>
        <v>不課税対象</v>
      </c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60">
        <f ca="1">【入力】!$L$239</f>
        <v>0</v>
      </c>
      <c r="N46" s="360"/>
      <c r="O46" s="360"/>
      <c r="P46" s="360"/>
      <c r="Q46" s="360"/>
      <c r="R46" s="360"/>
      <c r="S46" s="360"/>
      <c r="T46" s="360"/>
      <c r="U46" s="360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364">
        <f ca="1">【入力】!$W$239</f>
        <v>0</v>
      </c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5"/>
      <c r="AS46" s="599"/>
      <c r="AT46" s="599"/>
      <c r="AU46" s="600"/>
      <c r="AV46" s="600"/>
      <c r="AW46" s="600"/>
      <c r="AX46" s="600"/>
      <c r="AY46" s="600"/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/>
      <c r="BL46" s="600"/>
      <c r="BM46" s="600"/>
      <c r="BN46" s="600"/>
    </row>
    <row r="47" spans="2:66" ht="9" customHeight="1">
      <c r="B47" s="358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61"/>
      <c r="N47" s="361"/>
      <c r="O47" s="361"/>
      <c r="P47" s="361"/>
      <c r="Q47" s="361"/>
      <c r="R47" s="361"/>
      <c r="S47" s="361"/>
      <c r="T47" s="361"/>
      <c r="U47" s="361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7"/>
      <c r="AS47" s="601" t="s">
        <v>108</v>
      </c>
      <c r="AT47" s="602"/>
      <c r="AU47" s="609" t="s">
        <v>85</v>
      </c>
      <c r="AV47" s="609"/>
      <c r="AW47" s="609"/>
      <c r="AX47" s="609"/>
      <c r="AY47" s="609"/>
      <c r="AZ47" s="609"/>
      <c r="BA47" s="609"/>
      <c r="BB47" s="609"/>
      <c r="BC47" s="609"/>
      <c r="BD47" s="609"/>
      <c r="BE47" s="609"/>
      <c r="BF47" s="609"/>
      <c r="BG47" s="609"/>
      <c r="BH47" s="609"/>
      <c r="BI47" s="609"/>
      <c r="BJ47" s="609"/>
      <c r="BK47" s="609"/>
      <c r="BL47" s="609"/>
      <c r="BM47" s="609"/>
      <c r="BN47" s="609"/>
    </row>
    <row r="48" spans="2:66" ht="9" customHeight="1">
      <c r="AS48" s="602"/>
      <c r="AT48" s="602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609"/>
      <c r="BF48" s="609"/>
      <c r="BG48" s="609"/>
      <c r="BH48" s="609"/>
      <c r="BI48" s="609"/>
      <c r="BJ48" s="609"/>
      <c r="BK48" s="609"/>
      <c r="BL48" s="609"/>
      <c r="BM48" s="609"/>
      <c r="BN48" s="609"/>
    </row>
    <row r="49" spans="2:79" ht="12" customHeight="1">
      <c r="B49" s="384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3"/>
      <c r="Y49" s="6"/>
      <c r="Z49" s="620" t="s">
        <v>8</v>
      </c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2"/>
      <c r="AS49" s="601"/>
      <c r="AT49" s="602"/>
      <c r="AU49" s="600" t="s">
        <v>104</v>
      </c>
      <c r="AV49" s="600"/>
      <c r="AW49" s="600"/>
      <c r="AX49" s="600"/>
      <c r="AY49" s="600"/>
      <c r="AZ49" s="600"/>
      <c r="BA49" s="600"/>
      <c r="BB49" s="600"/>
      <c r="BC49" s="600"/>
      <c r="BD49" s="600"/>
      <c r="BE49" s="600"/>
      <c r="BF49" s="600"/>
      <c r="BG49" s="600"/>
      <c r="BH49" s="600"/>
      <c r="BI49" s="600"/>
      <c r="BJ49" s="600"/>
      <c r="BK49" s="600"/>
      <c r="BL49" s="600"/>
      <c r="BM49" s="600"/>
      <c r="BN49" s="600"/>
    </row>
    <row r="50" spans="2:79" ht="9" customHeight="1">
      <c r="B50" s="330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6"/>
      <c r="Y50" s="6"/>
      <c r="Z50" s="623"/>
      <c r="AA50" s="624"/>
      <c r="AB50" s="624"/>
      <c r="AC50" s="624"/>
      <c r="AD50" s="624"/>
      <c r="AE50" s="624"/>
      <c r="AF50" s="624"/>
      <c r="AG50" s="624"/>
      <c r="AH50" s="624"/>
      <c r="AI50" s="624"/>
      <c r="AJ50" s="624"/>
      <c r="AK50" s="624"/>
      <c r="AL50" s="624"/>
      <c r="AM50" s="624"/>
      <c r="AN50" s="624"/>
      <c r="AO50" s="624"/>
      <c r="AP50" s="624"/>
      <c r="AQ50" s="625"/>
      <c r="AS50" s="602"/>
      <c r="AT50" s="602"/>
      <c r="AU50" s="600"/>
      <c r="AV50" s="600"/>
      <c r="AW50" s="600"/>
      <c r="AX50" s="600"/>
      <c r="AY50" s="600"/>
      <c r="AZ50" s="600"/>
      <c r="BA50" s="600"/>
      <c r="BB50" s="600"/>
      <c r="BC50" s="600"/>
      <c r="BD50" s="600"/>
      <c r="BE50" s="600"/>
      <c r="BF50" s="600"/>
      <c r="BG50" s="600"/>
      <c r="BH50" s="600"/>
      <c r="BI50" s="600"/>
      <c r="BJ50" s="600"/>
      <c r="BK50" s="600"/>
      <c r="BL50" s="600"/>
      <c r="BM50" s="600"/>
      <c r="BN50" s="600"/>
    </row>
    <row r="51" spans="2:79" ht="10.5" customHeight="1">
      <c r="B51" s="330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6"/>
      <c r="Y51" s="7"/>
      <c r="Z51" s="62"/>
      <c r="AA51" s="7"/>
      <c r="AB51" s="6"/>
      <c r="AC51" s="7"/>
      <c r="AD51" s="6"/>
      <c r="AF51" s="6"/>
      <c r="AG51" s="6"/>
      <c r="AH51" s="7" t="s">
        <v>75</v>
      </c>
      <c r="AI51" s="6"/>
      <c r="AJ51" s="6"/>
      <c r="AL51" s="7"/>
      <c r="AM51" s="7" t="s">
        <v>74</v>
      </c>
      <c r="AN51" s="7"/>
      <c r="AO51" s="7"/>
      <c r="AP51" s="7"/>
      <c r="AQ51" s="63" t="s">
        <v>37</v>
      </c>
      <c r="AS51" s="601" t="s">
        <v>138</v>
      </c>
      <c r="AT51" s="602"/>
      <c r="AU51" s="600" t="s">
        <v>112</v>
      </c>
      <c r="AV51" s="600"/>
      <c r="AW51" s="600"/>
      <c r="AX51" s="600"/>
      <c r="AY51" s="600"/>
      <c r="AZ51" s="600"/>
      <c r="BA51" s="600"/>
      <c r="BB51" s="600"/>
      <c r="BC51" s="600"/>
      <c r="BD51" s="600"/>
      <c r="BE51" s="600"/>
      <c r="BF51" s="600"/>
      <c r="BG51" s="600"/>
      <c r="BH51" s="600"/>
      <c r="BI51" s="600"/>
      <c r="BJ51" s="600"/>
      <c r="BK51" s="600"/>
      <c r="BL51" s="600"/>
      <c r="BM51" s="600"/>
      <c r="BN51" s="600"/>
    </row>
    <row r="52" spans="2:79" ht="9" customHeight="1">
      <c r="B52" s="330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6"/>
      <c r="Y52" s="56"/>
      <c r="Z52" s="542">
        <f ca="1">【入力】!$W$245</f>
        <v>0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4"/>
      <c r="AS52" s="602"/>
      <c r="AT52" s="602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</row>
    <row r="53" spans="2:79" ht="9" customHeight="1">
      <c r="B53" s="330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6"/>
      <c r="Y53" s="56"/>
      <c r="Z53" s="542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4"/>
    </row>
    <row r="54" spans="2:79" ht="18" customHeight="1">
      <c r="B54" s="331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56"/>
      <c r="Z54" s="545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7"/>
    </row>
    <row r="55" spans="2:79" ht="2.25" customHeight="1"/>
    <row r="56" spans="2:79" ht="6" customHeight="1">
      <c r="B56" s="581" t="s">
        <v>167</v>
      </c>
      <c r="C56" s="581"/>
      <c r="D56" s="581"/>
      <c r="E56" s="581"/>
      <c r="F56" s="581"/>
      <c r="G56" s="581"/>
      <c r="H56" s="581"/>
      <c r="I56" s="581"/>
      <c r="J56" s="262" t="s">
        <v>0</v>
      </c>
      <c r="K56" s="262"/>
      <c r="L56" s="262"/>
      <c r="M56" s="262"/>
      <c r="N56" s="262"/>
      <c r="O56" s="262"/>
      <c r="P56" s="262"/>
      <c r="Q56" s="262"/>
      <c r="Z56" s="539" t="s">
        <v>82</v>
      </c>
      <c r="AA56" s="539"/>
      <c r="AB56" s="539"/>
      <c r="AC56" s="539"/>
      <c r="AD56" s="539"/>
      <c r="AE56" s="263" t="str">
        <f>【入力】!$W$165</f>
        <v>2</v>
      </c>
      <c r="AF56" s="263"/>
      <c r="AG56" s="263"/>
      <c r="AH56" s="263"/>
      <c r="AI56" s="263"/>
      <c r="AJ56" s="263"/>
      <c r="AK56" s="263"/>
      <c r="AL56" s="265" t="s">
        <v>185</v>
      </c>
      <c r="AM56" s="265"/>
      <c r="AN56" s="265"/>
      <c r="AO56" s="265"/>
      <c r="AP56" s="265"/>
      <c r="AQ56" s="265"/>
      <c r="AS56" s="135"/>
      <c r="AT56" s="135"/>
      <c r="AU56" s="135"/>
      <c r="AV56" s="135"/>
      <c r="AW56" s="135"/>
      <c r="AX56" s="135"/>
      <c r="AY56" s="135"/>
      <c r="AZ56" s="135"/>
      <c r="BA56" s="539" t="s">
        <v>76</v>
      </c>
      <c r="BB56" s="539"/>
      <c r="BC56" s="539"/>
      <c r="BD56" s="539"/>
      <c r="BE56" s="236" t="str">
        <f>MID(【入力】!$K$168,1,4)</f>
        <v/>
      </c>
      <c r="BF56" s="236"/>
      <c r="BG56" s="236"/>
      <c r="BH56" s="297" t="s">
        <v>5</v>
      </c>
      <c r="BI56" s="236" t="str">
        <f>MID(【入力】!$K$168,5,2)</f>
        <v/>
      </c>
      <c r="BJ56" s="236"/>
      <c r="BK56" s="297" t="s">
        <v>6</v>
      </c>
      <c r="BL56" s="236" t="str">
        <f>MID(【入力】!$K$168,7,2)</f>
        <v/>
      </c>
      <c r="BM56" s="236"/>
      <c r="BN56" s="297" t="s">
        <v>7</v>
      </c>
    </row>
    <row r="57" spans="2:79" ht="10.5" customHeight="1">
      <c r="B57" s="581"/>
      <c r="C57" s="581"/>
      <c r="D57" s="581"/>
      <c r="E57" s="581"/>
      <c r="F57" s="581"/>
      <c r="G57" s="581"/>
      <c r="H57" s="581"/>
      <c r="I57" s="581"/>
      <c r="J57" s="262"/>
      <c r="K57" s="262"/>
      <c r="L57" s="262"/>
      <c r="M57" s="262"/>
      <c r="N57" s="262"/>
      <c r="O57" s="262"/>
      <c r="P57" s="262"/>
      <c r="Q57" s="262"/>
      <c r="S57" s="270" t="s">
        <v>31</v>
      </c>
      <c r="T57" s="270"/>
      <c r="U57" s="270"/>
      <c r="V57" s="270"/>
      <c r="W57" s="270"/>
      <c r="X57" s="270"/>
      <c r="Y57" s="270"/>
      <c r="Z57" s="540"/>
      <c r="AA57" s="540"/>
      <c r="AB57" s="540"/>
      <c r="AC57" s="540"/>
      <c r="AD57" s="540"/>
      <c r="AE57" s="264"/>
      <c r="AF57" s="264"/>
      <c r="AG57" s="264"/>
      <c r="AH57" s="264"/>
      <c r="AI57" s="264"/>
      <c r="AJ57" s="264"/>
      <c r="AK57" s="264"/>
      <c r="AL57" s="265"/>
      <c r="AM57" s="265"/>
      <c r="AN57" s="265"/>
      <c r="AO57" s="265"/>
      <c r="AP57" s="265"/>
      <c r="AQ57" s="265"/>
      <c r="AS57" s="135"/>
      <c r="AT57" s="135"/>
      <c r="AU57" s="135"/>
      <c r="AV57" s="135"/>
      <c r="AW57" s="135"/>
      <c r="AX57" s="135"/>
      <c r="AY57" s="135"/>
      <c r="AZ57" s="135"/>
      <c r="BA57" s="540"/>
      <c r="BB57" s="540"/>
      <c r="BC57" s="540"/>
      <c r="BD57" s="540"/>
      <c r="BE57" s="541"/>
      <c r="BF57" s="541"/>
      <c r="BG57" s="541"/>
      <c r="BH57" s="298"/>
      <c r="BI57" s="541"/>
      <c r="BJ57" s="541"/>
      <c r="BK57" s="298"/>
      <c r="BL57" s="541"/>
      <c r="BM57" s="541"/>
      <c r="BN57" s="298"/>
    </row>
    <row r="58" spans="2:79" ht="10.5" customHeight="1">
      <c r="B58" s="581"/>
      <c r="C58" s="581"/>
      <c r="D58" s="581"/>
      <c r="E58" s="581"/>
      <c r="F58" s="581"/>
      <c r="G58" s="581"/>
      <c r="H58" s="581"/>
      <c r="I58" s="581"/>
      <c r="J58" s="262"/>
      <c r="K58" s="262"/>
      <c r="L58" s="262"/>
      <c r="M58" s="262"/>
      <c r="N58" s="262"/>
      <c r="O58" s="262"/>
      <c r="P58" s="262"/>
      <c r="Q58" s="262"/>
      <c r="S58" s="270"/>
      <c r="T58" s="270"/>
      <c r="U58" s="270"/>
      <c r="V58" s="270"/>
      <c r="W58" s="270"/>
      <c r="X58" s="270"/>
      <c r="Y58" s="270"/>
      <c r="AS58" s="652" t="s">
        <v>183</v>
      </c>
      <c r="AT58" s="652"/>
      <c r="AU58" s="652"/>
      <c r="AV58" s="652"/>
      <c r="AW58" s="652"/>
      <c r="AX58" s="652"/>
      <c r="AY58" s="652"/>
      <c r="AZ58" s="652"/>
    </row>
    <row r="59" spans="2:79" ht="10.5" customHeight="1">
      <c r="B59" s="516" t="s">
        <v>184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S59" s="517" t="s">
        <v>24</v>
      </c>
      <c r="T59" s="518"/>
      <c r="U59" s="518"/>
      <c r="V59" s="518"/>
      <c r="W59" s="518"/>
      <c r="X59" s="518"/>
      <c r="Y59" s="519"/>
      <c r="Z59" s="520" t="str">
        <f>MID(【入力】!$K$5,1,1)</f>
        <v/>
      </c>
      <c r="AA59" s="520"/>
      <c r="AB59" s="522" t="str">
        <f>MID(【入力】!$K$5,2,1)</f>
        <v/>
      </c>
      <c r="AC59" s="522"/>
      <c r="AD59" s="522" t="str">
        <f>MID(【入力】!$K$5,3,1)</f>
        <v/>
      </c>
      <c r="AE59" s="522"/>
      <c r="AF59" s="522" t="str">
        <f>MID(【入力】!$K$5,4,1)</f>
        <v/>
      </c>
      <c r="AG59" s="522"/>
      <c r="AH59" s="522" t="str">
        <f>MID(【入力】!$K$5,5,1)</f>
        <v/>
      </c>
      <c r="AI59" s="522"/>
      <c r="AJ59" s="520" t="str">
        <f>MID(【入力】!$K$5,6,1)</f>
        <v/>
      </c>
      <c r="AK59" s="520"/>
      <c r="AL59" s="501" t="s">
        <v>188</v>
      </c>
      <c r="AM59" s="502"/>
      <c r="AN59" s="502"/>
      <c r="AO59" s="502"/>
      <c r="AP59" s="502"/>
      <c r="AQ59" s="503"/>
      <c r="AS59" s="507" t="s">
        <v>38</v>
      </c>
      <c r="AT59" s="508"/>
      <c r="AU59" s="508"/>
      <c r="AV59" s="508"/>
      <c r="AW59" s="508"/>
      <c r="AX59" s="508"/>
      <c r="AY59" s="508"/>
      <c r="AZ59" s="508"/>
      <c r="BA59" s="508"/>
      <c r="BB59" s="509"/>
      <c r="BC59" s="306" t="str">
        <f>MID(【入力】!$K$184,1,1)</f>
        <v/>
      </c>
      <c r="BD59" s="306" t="str">
        <f>MID(【入力】!$K$184,2,1)</f>
        <v/>
      </c>
      <c r="BE59" s="306" t="str">
        <f>MID(【入力】!$K$184,3,1)</f>
        <v/>
      </c>
      <c r="BF59" s="306" t="str">
        <f>MID(【入力】!$K$184,4,1)</f>
        <v/>
      </c>
      <c r="BG59" s="306" t="str">
        <f>MID(【入力】!$K$184,5,1)</f>
        <v/>
      </c>
      <c r="BH59" s="309"/>
      <c r="BI59" s="309"/>
      <c r="BJ59" s="309"/>
      <c r="BK59" s="309"/>
      <c r="BL59" s="309"/>
      <c r="BM59" s="309"/>
      <c r="BN59" s="310"/>
    </row>
    <row r="60" spans="2:79" ht="10.5" customHeight="1"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S60" s="315"/>
      <c r="T60" s="316"/>
      <c r="U60" s="316"/>
      <c r="V60" s="316"/>
      <c r="W60" s="316"/>
      <c r="X60" s="316"/>
      <c r="Y60" s="317"/>
      <c r="Z60" s="521"/>
      <c r="AA60" s="521"/>
      <c r="AB60" s="523"/>
      <c r="AC60" s="523"/>
      <c r="AD60" s="523"/>
      <c r="AE60" s="523"/>
      <c r="AF60" s="523"/>
      <c r="AG60" s="523"/>
      <c r="AH60" s="523"/>
      <c r="AI60" s="523"/>
      <c r="AJ60" s="521"/>
      <c r="AK60" s="521"/>
      <c r="AL60" s="504"/>
      <c r="AM60" s="505"/>
      <c r="AN60" s="505"/>
      <c r="AO60" s="505"/>
      <c r="AP60" s="505"/>
      <c r="AQ60" s="506"/>
      <c r="AS60" s="510"/>
      <c r="AT60" s="511"/>
      <c r="AU60" s="511"/>
      <c r="AV60" s="511"/>
      <c r="AW60" s="511"/>
      <c r="AX60" s="511"/>
      <c r="AY60" s="511"/>
      <c r="AZ60" s="511"/>
      <c r="BA60" s="511"/>
      <c r="BB60" s="512"/>
      <c r="BC60" s="307"/>
      <c r="BD60" s="307"/>
      <c r="BE60" s="307"/>
      <c r="BF60" s="307"/>
      <c r="BG60" s="307"/>
      <c r="BH60" s="311"/>
      <c r="BI60" s="311"/>
      <c r="BJ60" s="311"/>
      <c r="BK60" s="311"/>
      <c r="BL60" s="311"/>
      <c r="BM60" s="311"/>
      <c r="BN60" s="312"/>
      <c r="BR60" s="325" t="str">
        <f>MID(【入力】!$K$9,1,3)</f>
        <v/>
      </c>
      <c r="BS60" s="325"/>
      <c r="BT60" s="325"/>
      <c r="BU60" s="325"/>
      <c r="BV60" s="325" t="s">
        <v>3</v>
      </c>
      <c r="BW60" s="325"/>
      <c r="BX60" s="325" t="str">
        <f>MID(【入力】!$K$9,4,4)</f>
        <v/>
      </c>
      <c r="BY60" s="325"/>
      <c r="BZ60" s="325"/>
      <c r="CA60" s="325"/>
    </row>
    <row r="61" spans="2:79" ht="9.75" customHeight="1">
      <c r="B61" s="524" t="s">
        <v>4</v>
      </c>
      <c r="C61" s="525"/>
      <c r="D61" s="525"/>
      <c r="E61" s="525"/>
      <c r="F61" s="525"/>
      <c r="G61" s="530" t="str">
        <f>MID(【入力】!$K$171,1,1)</f>
        <v/>
      </c>
      <c r="H61" s="533" t="str">
        <f>MID(【入力】!$K$171,2,1)</f>
        <v/>
      </c>
      <c r="I61" s="533" t="str">
        <f>MID(【入力】!$K$171,3,1)</f>
        <v/>
      </c>
      <c r="J61" s="533" t="str">
        <f>MID(【入力】!$K$171,4,1)</f>
        <v/>
      </c>
      <c r="K61" s="536" t="s">
        <v>5</v>
      </c>
      <c r="L61" s="533" t="str">
        <f>MID(【入力】!$K$171,5,1)</f>
        <v/>
      </c>
      <c r="M61" s="533" t="str">
        <f>MID(【入力】!$K$171,6,1)</f>
        <v/>
      </c>
      <c r="N61" s="536" t="s">
        <v>6</v>
      </c>
      <c r="O61" s="533" t="str">
        <f>MID(【入力】!$K$171,7,1)</f>
        <v/>
      </c>
      <c r="P61" s="533" t="str">
        <f>MID(【入力】!$K$171,8,1)</f>
        <v/>
      </c>
      <c r="Q61" s="486" t="s">
        <v>7</v>
      </c>
      <c r="R61" s="10"/>
      <c r="S61" s="490" t="s">
        <v>9</v>
      </c>
      <c r="T61" s="491"/>
      <c r="U61" s="491"/>
      <c r="V61" s="491"/>
      <c r="W61" s="491"/>
      <c r="X61" s="491"/>
      <c r="Y61" s="492"/>
      <c r="Z61" s="36"/>
      <c r="AA61" s="616" t="str">
        <f>IF(【入力】!$K$9="","",$BR$7)</f>
        <v/>
      </c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46"/>
      <c r="AM61" s="46"/>
      <c r="AN61" s="46"/>
      <c r="AO61" s="46"/>
      <c r="AP61" s="46"/>
      <c r="AQ61" s="47"/>
      <c r="AS61" s="513"/>
      <c r="AT61" s="514"/>
      <c r="AU61" s="514"/>
      <c r="AV61" s="514"/>
      <c r="AW61" s="514"/>
      <c r="AX61" s="514"/>
      <c r="AY61" s="514"/>
      <c r="AZ61" s="514"/>
      <c r="BA61" s="514"/>
      <c r="BB61" s="515"/>
      <c r="BC61" s="308"/>
      <c r="BD61" s="308"/>
      <c r="BE61" s="308"/>
      <c r="BF61" s="308"/>
      <c r="BG61" s="308"/>
      <c r="BH61" s="313"/>
      <c r="BI61" s="313"/>
      <c r="BJ61" s="313"/>
      <c r="BK61" s="313"/>
      <c r="BL61" s="313"/>
      <c r="BM61" s="313"/>
      <c r="BN61" s="314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</row>
    <row r="62" spans="2:79" ht="9.75" customHeight="1">
      <c r="B62" s="526"/>
      <c r="C62" s="527"/>
      <c r="D62" s="527"/>
      <c r="E62" s="527"/>
      <c r="F62" s="527"/>
      <c r="G62" s="531"/>
      <c r="H62" s="534"/>
      <c r="I62" s="534"/>
      <c r="J62" s="534"/>
      <c r="K62" s="537"/>
      <c r="L62" s="534"/>
      <c r="M62" s="534"/>
      <c r="N62" s="537"/>
      <c r="O62" s="534"/>
      <c r="P62" s="534"/>
      <c r="Q62" s="614"/>
      <c r="R62" s="10"/>
      <c r="S62" s="490"/>
      <c r="T62" s="491"/>
      <c r="U62" s="491"/>
      <c r="V62" s="491"/>
      <c r="W62" s="491"/>
      <c r="X62" s="491"/>
      <c r="Y62" s="492"/>
      <c r="Z62" s="3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46"/>
      <c r="AM62" s="46"/>
      <c r="AN62" s="46"/>
      <c r="AO62" s="46"/>
      <c r="AP62" s="46"/>
      <c r="AQ62" s="47"/>
      <c r="AS62" s="315" t="s">
        <v>14</v>
      </c>
      <c r="AT62" s="316"/>
      <c r="AU62" s="316"/>
      <c r="AV62" s="316"/>
      <c r="AW62" s="316"/>
      <c r="AX62" s="316"/>
      <c r="AY62" s="316"/>
      <c r="AZ62" s="316"/>
      <c r="BA62" s="316"/>
      <c r="BB62" s="317"/>
      <c r="BC62" s="321" t="str">
        <f>IF(【入力】!$K$184="","",【入力】!$K$187)</f>
        <v/>
      </c>
      <c r="BD62" s="321"/>
      <c r="BE62" s="321"/>
      <c r="BF62" s="321"/>
      <c r="BG62" s="321"/>
      <c r="BH62" s="321"/>
      <c r="BI62" s="321"/>
      <c r="BJ62" s="321"/>
      <c r="BK62" s="321"/>
      <c r="BL62" s="267" t="s">
        <v>37</v>
      </c>
      <c r="BM62" s="267"/>
      <c r="BN62" s="323"/>
    </row>
    <row r="63" spans="2:79" ht="9.75" customHeight="1">
      <c r="B63" s="528"/>
      <c r="C63" s="529"/>
      <c r="D63" s="529"/>
      <c r="E63" s="529"/>
      <c r="F63" s="529"/>
      <c r="G63" s="532"/>
      <c r="H63" s="535"/>
      <c r="I63" s="535"/>
      <c r="J63" s="535"/>
      <c r="K63" s="538"/>
      <c r="L63" s="535"/>
      <c r="M63" s="535"/>
      <c r="N63" s="538"/>
      <c r="O63" s="535"/>
      <c r="P63" s="535"/>
      <c r="Q63" s="615"/>
      <c r="R63" s="10"/>
      <c r="S63" s="490" t="s">
        <v>10</v>
      </c>
      <c r="T63" s="491"/>
      <c r="U63" s="491"/>
      <c r="V63" s="491"/>
      <c r="W63" s="491"/>
      <c r="X63" s="491"/>
      <c r="Y63" s="492"/>
      <c r="AA63" s="595">
        <f>【入力】!$K$12</f>
        <v>0</v>
      </c>
      <c r="AB63" s="595"/>
      <c r="AC63" s="595"/>
      <c r="AD63" s="595"/>
      <c r="AE63" s="595"/>
      <c r="AF63" s="595"/>
      <c r="AG63" s="595"/>
      <c r="AH63" s="595"/>
      <c r="AI63" s="595"/>
      <c r="AJ63" s="595"/>
      <c r="AK63" s="595"/>
      <c r="AL63" s="595"/>
      <c r="AM63" s="595"/>
      <c r="AN63" s="595"/>
      <c r="AO63" s="595"/>
      <c r="AP63" s="595"/>
      <c r="AQ63" s="596"/>
      <c r="AS63" s="318"/>
      <c r="AT63" s="319"/>
      <c r="AU63" s="319"/>
      <c r="AV63" s="319"/>
      <c r="AW63" s="319"/>
      <c r="AX63" s="319"/>
      <c r="AY63" s="319"/>
      <c r="AZ63" s="319"/>
      <c r="BA63" s="319"/>
      <c r="BB63" s="320"/>
      <c r="BC63" s="322"/>
      <c r="BD63" s="322"/>
      <c r="BE63" s="322"/>
      <c r="BF63" s="322"/>
      <c r="BG63" s="322"/>
      <c r="BH63" s="322"/>
      <c r="BI63" s="322"/>
      <c r="BJ63" s="322"/>
      <c r="BK63" s="322"/>
      <c r="BL63" s="269"/>
      <c r="BM63" s="269"/>
      <c r="BN63" s="301"/>
    </row>
    <row r="64" spans="2:79" ht="9.75" customHeight="1">
      <c r="S64" s="490"/>
      <c r="T64" s="491"/>
      <c r="U64" s="491"/>
      <c r="V64" s="491"/>
      <c r="W64" s="491"/>
      <c r="X64" s="491"/>
      <c r="Y64" s="492"/>
      <c r="Z64" s="9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595"/>
      <c r="AM64" s="595"/>
      <c r="AN64" s="595"/>
      <c r="AO64" s="595"/>
      <c r="AP64" s="595"/>
      <c r="AQ64" s="596"/>
      <c r="AS64" s="318"/>
      <c r="AT64" s="319"/>
      <c r="AU64" s="319"/>
      <c r="AV64" s="319"/>
      <c r="AW64" s="319"/>
      <c r="AX64" s="319"/>
      <c r="AY64" s="319"/>
      <c r="AZ64" s="319"/>
      <c r="BA64" s="319"/>
      <c r="BB64" s="320"/>
      <c r="BC64" s="322"/>
      <c r="BD64" s="322"/>
      <c r="BE64" s="322"/>
      <c r="BF64" s="322"/>
      <c r="BG64" s="322"/>
      <c r="BH64" s="322"/>
      <c r="BI64" s="322"/>
      <c r="BJ64" s="322"/>
      <c r="BK64" s="322"/>
      <c r="BL64" s="269"/>
      <c r="BM64" s="269"/>
      <c r="BN64" s="301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</row>
    <row r="65" spans="2:79" ht="9.75" customHeight="1">
      <c r="B65" s="384" t="s">
        <v>2</v>
      </c>
      <c r="C65" s="132"/>
      <c r="D65" s="132"/>
      <c r="E65" s="132"/>
      <c r="F65" s="570"/>
      <c r="G65" s="631" t="str">
        <f>MID(【入力】!$K$174,1,1)</f>
        <v/>
      </c>
      <c r="H65" s="634" t="str">
        <f>MID(【入力】!$K$174,2,1)</f>
        <v/>
      </c>
      <c r="I65" s="634" t="str">
        <f>MID(【入力】!$K$174,3,1)</f>
        <v/>
      </c>
      <c r="J65" s="634" t="str">
        <f>MID(【入力】!$K$174,4,1)</f>
        <v/>
      </c>
      <c r="K65" s="637" t="s">
        <v>3</v>
      </c>
      <c r="L65" s="640" t="str">
        <f>MID(【入力】!$K$174,5,1)</f>
        <v/>
      </c>
      <c r="M65" s="640" t="str">
        <f>MID(【入力】!$K$174,6,1)</f>
        <v/>
      </c>
      <c r="N65" s="643" t="s">
        <v>3</v>
      </c>
      <c r="O65" s="640" t="str">
        <f>MID(【入力】!$K$174,7,1)</f>
        <v/>
      </c>
      <c r="P65" s="640" t="str">
        <f>MID(【入力】!$K$174,8,1)</f>
        <v/>
      </c>
      <c r="Q65" s="646" t="str">
        <f>MID(【入力】!$K$174,9,1)</f>
        <v/>
      </c>
      <c r="S65" s="490" t="s">
        <v>11</v>
      </c>
      <c r="T65" s="491"/>
      <c r="U65" s="491"/>
      <c r="V65" s="491"/>
      <c r="W65" s="491"/>
      <c r="X65" s="491"/>
      <c r="Y65" s="492"/>
      <c r="AA65" s="595">
        <f>【入力】!$K$15</f>
        <v>0</v>
      </c>
      <c r="AB65" s="595"/>
      <c r="AC65" s="595"/>
      <c r="AD65" s="595"/>
      <c r="AE65" s="595"/>
      <c r="AF65" s="595"/>
      <c r="AG65" s="595"/>
      <c r="AH65" s="595"/>
      <c r="AI65" s="595"/>
      <c r="AJ65" s="595"/>
      <c r="AK65" s="595"/>
      <c r="AL65" s="595"/>
      <c r="AM65" s="595"/>
      <c r="AN65" s="595"/>
      <c r="AO65" s="595"/>
      <c r="AP65" s="595"/>
      <c r="AQ65" s="596"/>
      <c r="AS65" s="318" t="s">
        <v>27</v>
      </c>
      <c r="AT65" s="319"/>
      <c r="AU65" s="319"/>
      <c r="AV65" s="319"/>
      <c r="AW65" s="319"/>
      <c r="AX65" s="319"/>
      <c r="AY65" s="319"/>
      <c r="AZ65" s="319"/>
      <c r="BA65" s="319"/>
      <c r="BB65" s="320"/>
      <c r="BC65" s="322" t="str">
        <f>IF(【入力】!$K$184="","",【入力】!$K$190)</f>
        <v/>
      </c>
      <c r="BD65" s="322"/>
      <c r="BE65" s="322"/>
      <c r="BF65" s="322"/>
      <c r="BG65" s="322"/>
      <c r="BH65" s="322"/>
      <c r="BI65" s="322"/>
      <c r="BJ65" s="322"/>
      <c r="BK65" s="322"/>
      <c r="BL65" s="269" t="s">
        <v>37</v>
      </c>
      <c r="BM65" s="269"/>
      <c r="BN65" s="301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</row>
    <row r="66" spans="2:79" ht="9.75" customHeight="1">
      <c r="B66" s="330"/>
      <c r="C66" s="135"/>
      <c r="D66" s="135"/>
      <c r="E66" s="135"/>
      <c r="F66" s="629"/>
      <c r="G66" s="632"/>
      <c r="H66" s="635"/>
      <c r="I66" s="635"/>
      <c r="J66" s="635"/>
      <c r="K66" s="638"/>
      <c r="L66" s="641"/>
      <c r="M66" s="641"/>
      <c r="N66" s="644"/>
      <c r="O66" s="641"/>
      <c r="P66" s="641"/>
      <c r="Q66" s="647"/>
      <c r="S66" s="490"/>
      <c r="T66" s="491"/>
      <c r="U66" s="491"/>
      <c r="V66" s="491"/>
      <c r="W66" s="491"/>
      <c r="X66" s="491"/>
      <c r="Y66" s="492"/>
      <c r="Z66" s="9"/>
      <c r="AA66" s="595"/>
      <c r="AB66" s="595"/>
      <c r="AC66" s="595"/>
      <c r="AD66" s="595"/>
      <c r="AE66" s="595"/>
      <c r="AF66" s="595"/>
      <c r="AG66" s="595"/>
      <c r="AH66" s="595"/>
      <c r="AI66" s="595"/>
      <c r="AJ66" s="595"/>
      <c r="AK66" s="595"/>
      <c r="AL66" s="595"/>
      <c r="AM66" s="595"/>
      <c r="AN66" s="595"/>
      <c r="AO66" s="595"/>
      <c r="AP66" s="595"/>
      <c r="AQ66" s="596"/>
      <c r="AS66" s="318"/>
      <c r="AT66" s="319"/>
      <c r="AU66" s="319"/>
      <c r="AV66" s="319"/>
      <c r="AW66" s="319"/>
      <c r="AX66" s="319"/>
      <c r="AY66" s="319"/>
      <c r="AZ66" s="319"/>
      <c r="BA66" s="319"/>
      <c r="BB66" s="320"/>
      <c r="BC66" s="322"/>
      <c r="BD66" s="322"/>
      <c r="BE66" s="322"/>
      <c r="BF66" s="322"/>
      <c r="BG66" s="322"/>
      <c r="BH66" s="322"/>
      <c r="BI66" s="322"/>
      <c r="BJ66" s="322"/>
      <c r="BK66" s="322"/>
      <c r="BL66" s="269"/>
      <c r="BM66" s="269"/>
      <c r="BN66" s="301"/>
    </row>
    <row r="67" spans="2:79" ht="9.75" customHeight="1">
      <c r="B67" s="331"/>
      <c r="C67" s="299"/>
      <c r="D67" s="299"/>
      <c r="E67" s="299"/>
      <c r="F67" s="630"/>
      <c r="G67" s="633"/>
      <c r="H67" s="636"/>
      <c r="I67" s="636"/>
      <c r="J67" s="636"/>
      <c r="K67" s="639"/>
      <c r="L67" s="642"/>
      <c r="M67" s="642"/>
      <c r="N67" s="645"/>
      <c r="O67" s="642"/>
      <c r="P67" s="642"/>
      <c r="Q67" s="648"/>
      <c r="S67" s="490" t="s">
        <v>26</v>
      </c>
      <c r="T67" s="491"/>
      <c r="U67" s="491"/>
      <c r="V67" s="491"/>
      <c r="W67" s="491"/>
      <c r="X67" s="491"/>
      <c r="Y67" s="492"/>
      <c r="AA67" s="595">
        <f>【入力】!$K$18</f>
        <v>0</v>
      </c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7" t="s">
        <v>89</v>
      </c>
      <c r="AP67" s="597"/>
      <c r="AQ67" s="48"/>
      <c r="AS67" s="318" t="s">
        <v>28</v>
      </c>
      <c r="AT67" s="319"/>
      <c r="AU67" s="319"/>
      <c r="AV67" s="319"/>
      <c r="AW67" s="319"/>
      <c r="AX67" s="319"/>
      <c r="AY67" s="319"/>
      <c r="AZ67" s="319"/>
      <c r="BA67" s="319"/>
      <c r="BB67" s="320"/>
      <c r="BC67" s="322" t="str">
        <f>IF(【入力】!$K$184="","",【入力】!$K$193)</f>
        <v/>
      </c>
      <c r="BD67" s="322"/>
      <c r="BE67" s="322"/>
      <c r="BF67" s="322"/>
      <c r="BG67" s="322"/>
      <c r="BH67" s="322"/>
      <c r="BI67" s="322"/>
      <c r="BJ67" s="322"/>
      <c r="BK67" s="322"/>
      <c r="BL67" s="269" t="s">
        <v>37</v>
      </c>
      <c r="BM67" s="269"/>
      <c r="BN67" s="301"/>
    </row>
    <row r="68" spans="2:79" ht="9.75" customHeight="1">
      <c r="G68" s="5"/>
      <c r="H68" s="5"/>
      <c r="I68" s="5"/>
      <c r="J68" s="5"/>
      <c r="K68" s="57"/>
      <c r="L68" s="58"/>
      <c r="M68" s="58"/>
      <c r="N68" s="59"/>
      <c r="O68" s="58"/>
      <c r="P68" s="58"/>
      <c r="Q68" s="58"/>
      <c r="S68" s="490"/>
      <c r="T68" s="491"/>
      <c r="U68" s="491"/>
      <c r="V68" s="491"/>
      <c r="W68" s="491"/>
      <c r="X68" s="491"/>
      <c r="Y68" s="492"/>
      <c r="Z68" s="9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7"/>
      <c r="AP68" s="597"/>
      <c r="AQ68" s="48"/>
      <c r="AS68" s="318"/>
      <c r="AT68" s="319"/>
      <c r="AU68" s="319"/>
      <c r="AV68" s="319"/>
      <c r="AW68" s="319"/>
      <c r="AX68" s="319"/>
      <c r="AY68" s="319"/>
      <c r="AZ68" s="319"/>
      <c r="BA68" s="319"/>
      <c r="BB68" s="320"/>
      <c r="BC68" s="322"/>
      <c r="BD68" s="322"/>
      <c r="BE68" s="322"/>
      <c r="BF68" s="322"/>
      <c r="BG68" s="322"/>
      <c r="BH68" s="322"/>
      <c r="BI68" s="322"/>
      <c r="BJ68" s="322"/>
      <c r="BK68" s="322"/>
      <c r="BL68" s="269"/>
      <c r="BM68" s="269"/>
      <c r="BN68" s="301"/>
    </row>
    <row r="69" spans="2:79" ht="9.75" customHeight="1">
      <c r="B69" s="384" t="s">
        <v>181</v>
      </c>
      <c r="C69" s="132"/>
      <c r="D69" s="132"/>
      <c r="E69" s="132"/>
      <c r="F69" s="132"/>
      <c r="G69" s="442">
        <f>【入力】!$K$177</f>
        <v>0</v>
      </c>
      <c r="H69" s="443"/>
      <c r="I69" s="443"/>
      <c r="J69" s="443"/>
      <c r="K69" s="443"/>
      <c r="L69" s="443"/>
      <c r="M69" s="443"/>
      <c r="N69" s="443"/>
      <c r="O69" s="443"/>
      <c r="P69" s="443"/>
      <c r="Q69" s="444"/>
      <c r="S69" s="490" t="s">
        <v>12</v>
      </c>
      <c r="T69" s="491"/>
      <c r="U69" s="491"/>
      <c r="V69" s="491"/>
      <c r="W69" s="491"/>
      <c r="X69" s="491"/>
      <c r="Y69" s="492"/>
      <c r="AA69" s="595">
        <f>【入力】!$K$21</f>
        <v>0</v>
      </c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5"/>
      <c r="AQ69" s="49"/>
      <c r="AS69" s="318" t="s">
        <v>29</v>
      </c>
      <c r="AT69" s="319"/>
      <c r="AU69" s="319"/>
      <c r="AV69" s="319"/>
      <c r="AW69" s="319"/>
      <c r="AX69" s="319"/>
      <c r="AY69" s="319"/>
      <c r="AZ69" s="319"/>
      <c r="BA69" s="319"/>
      <c r="BB69" s="320"/>
      <c r="BC69" s="322" t="str">
        <f>IF(【入力】!$K$184="","",【入力】!$K$196)</f>
        <v/>
      </c>
      <c r="BD69" s="322"/>
      <c r="BE69" s="322"/>
      <c r="BF69" s="322"/>
      <c r="BG69" s="322"/>
      <c r="BH69" s="322"/>
      <c r="BI69" s="322"/>
      <c r="BJ69" s="322"/>
      <c r="BK69" s="322"/>
      <c r="BL69" s="269" t="s">
        <v>37</v>
      </c>
      <c r="BM69" s="269"/>
      <c r="BN69" s="301"/>
    </row>
    <row r="70" spans="2:79" ht="9.75" customHeight="1">
      <c r="B70" s="330"/>
      <c r="C70" s="135"/>
      <c r="D70" s="135"/>
      <c r="E70" s="135"/>
      <c r="F70" s="135"/>
      <c r="G70" s="445">
        <f>【入力】!$K$177</f>
        <v>0</v>
      </c>
      <c r="H70" s="446"/>
      <c r="I70" s="446"/>
      <c r="J70" s="446"/>
      <c r="K70" s="446"/>
      <c r="L70" s="446"/>
      <c r="M70" s="446"/>
      <c r="N70" s="446"/>
      <c r="O70" s="446"/>
      <c r="P70" s="446"/>
      <c r="Q70" s="447"/>
      <c r="S70" s="490"/>
      <c r="T70" s="491"/>
      <c r="U70" s="491"/>
      <c r="V70" s="491"/>
      <c r="W70" s="491"/>
      <c r="X70" s="491"/>
      <c r="Y70" s="492"/>
      <c r="Z70" s="9"/>
      <c r="AA70" s="595"/>
      <c r="AB70" s="595"/>
      <c r="AC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  <c r="AN70" s="595"/>
      <c r="AO70" s="595"/>
      <c r="AP70" s="595"/>
      <c r="AQ70" s="49"/>
      <c r="AS70" s="318"/>
      <c r="AT70" s="319"/>
      <c r="AU70" s="319"/>
      <c r="AV70" s="319"/>
      <c r="AW70" s="319"/>
      <c r="AX70" s="319"/>
      <c r="AY70" s="319"/>
      <c r="AZ70" s="319"/>
      <c r="BA70" s="319"/>
      <c r="BB70" s="320"/>
      <c r="BC70" s="322"/>
      <c r="BD70" s="322"/>
      <c r="BE70" s="322"/>
      <c r="BF70" s="322"/>
      <c r="BG70" s="322"/>
      <c r="BH70" s="322"/>
      <c r="BI70" s="322"/>
      <c r="BJ70" s="322"/>
      <c r="BK70" s="322"/>
      <c r="BL70" s="269"/>
      <c r="BM70" s="269"/>
      <c r="BN70" s="301"/>
    </row>
    <row r="71" spans="2:79" ht="9.75" customHeight="1">
      <c r="B71" s="330"/>
      <c r="C71" s="135"/>
      <c r="D71" s="135"/>
      <c r="E71" s="135"/>
      <c r="F71" s="135"/>
      <c r="G71" s="445"/>
      <c r="H71" s="446"/>
      <c r="I71" s="446"/>
      <c r="J71" s="446"/>
      <c r="K71" s="446"/>
      <c r="L71" s="446"/>
      <c r="M71" s="446"/>
      <c r="N71" s="446"/>
      <c r="O71" s="446"/>
      <c r="P71" s="446"/>
      <c r="Q71" s="447"/>
      <c r="S71" s="490" t="s">
        <v>80</v>
      </c>
      <c r="T71" s="491"/>
      <c r="U71" s="491"/>
      <c r="V71" s="491"/>
      <c r="W71" s="491"/>
      <c r="X71" s="491"/>
      <c r="Y71" s="492"/>
      <c r="AA71" s="595">
        <f>【入力】!$K$24</f>
        <v>0</v>
      </c>
      <c r="AB71" s="595"/>
      <c r="AC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  <c r="AN71" s="595"/>
      <c r="AO71" s="595"/>
      <c r="AP71" s="595"/>
      <c r="AQ71" s="49"/>
      <c r="AS71" s="318" t="s">
        <v>189</v>
      </c>
      <c r="AT71" s="319"/>
      <c r="AU71" s="319"/>
      <c r="AV71" s="319"/>
      <c r="AW71" s="319"/>
      <c r="AX71" s="319"/>
      <c r="AY71" s="319"/>
      <c r="AZ71" s="319"/>
      <c r="BA71" s="319"/>
      <c r="BB71" s="320"/>
      <c r="BC71" s="322" t="str">
        <f>IF(【入力】!$K$184="","",【入力】!$K$199)</f>
        <v/>
      </c>
      <c r="BD71" s="322"/>
      <c r="BE71" s="322"/>
      <c r="BF71" s="322"/>
      <c r="BG71" s="322"/>
      <c r="BH71" s="322"/>
      <c r="BI71" s="322"/>
      <c r="BJ71" s="322"/>
      <c r="BK71" s="322"/>
      <c r="BL71" s="269" t="s">
        <v>37</v>
      </c>
      <c r="BM71" s="269"/>
      <c r="BN71" s="301"/>
    </row>
    <row r="72" spans="2:79" ht="9.75" customHeight="1">
      <c r="B72" s="330"/>
      <c r="C72" s="135"/>
      <c r="D72" s="135"/>
      <c r="E72" s="135"/>
      <c r="F72" s="135"/>
      <c r="G72" s="445"/>
      <c r="H72" s="446"/>
      <c r="I72" s="446"/>
      <c r="J72" s="446"/>
      <c r="K72" s="446"/>
      <c r="L72" s="446"/>
      <c r="M72" s="446"/>
      <c r="N72" s="446"/>
      <c r="O72" s="446"/>
      <c r="P72" s="446"/>
      <c r="Q72" s="447"/>
      <c r="S72" s="315"/>
      <c r="T72" s="316"/>
      <c r="U72" s="316"/>
      <c r="V72" s="316"/>
      <c r="W72" s="316"/>
      <c r="X72" s="316"/>
      <c r="Y72" s="317"/>
      <c r="Z72" s="60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1"/>
      <c r="AS72" s="318"/>
      <c r="AT72" s="319"/>
      <c r="AU72" s="319"/>
      <c r="AV72" s="319"/>
      <c r="AW72" s="319"/>
      <c r="AX72" s="319"/>
      <c r="AY72" s="319"/>
      <c r="AZ72" s="319"/>
      <c r="BA72" s="319"/>
      <c r="BB72" s="320"/>
      <c r="BC72" s="322"/>
      <c r="BD72" s="322"/>
      <c r="BE72" s="322"/>
      <c r="BF72" s="322"/>
      <c r="BG72" s="322"/>
      <c r="BH72" s="322"/>
      <c r="BI72" s="322"/>
      <c r="BJ72" s="322"/>
      <c r="BK72" s="322"/>
      <c r="BL72" s="269"/>
      <c r="BM72" s="269"/>
      <c r="BN72" s="301"/>
    </row>
    <row r="73" spans="2:79" ht="9.75" customHeight="1">
      <c r="B73" s="331"/>
      <c r="C73" s="299"/>
      <c r="D73" s="299"/>
      <c r="E73" s="299"/>
      <c r="F73" s="299"/>
      <c r="G73" s="448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S73" s="490" t="s">
        <v>109</v>
      </c>
      <c r="T73" s="491"/>
      <c r="U73" s="491"/>
      <c r="V73" s="491"/>
      <c r="W73" s="491"/>
      <c r="X73" s="491"/>
      <c r="Y73" s="492"/>
      <c r="Z73" s="493" t="s">
        <v>25</v>
      </c>
      <c r="AA73" s="494"/>
      <c r="AB73" s="497" t="str">
        <f>MID(【入力】!$K$28,1,1)</f>
        <v/>
      </c>
      <c r="AC73" s="440" t="s">
        <v>3</v>
      </c>
      <c r="AD73" s="440" t="str">
        <f>MID(【入力】!$K$28,2,1)</f>
        <v/>
      </c>
      <c r="AE73" s="440" t="str">
        <f>MID(【入力】!$K$28,3,1)</f>
        <v/>
      </c>
      <c r="AF73" s="440" t="str">
        <f>MID(【入力】!$K$28,4,1)</f>
        <v/>
      </c>
      <c r="AG73" s="440" t="str">
        <f>MID(【入力】!$K$28,5,1)</f>
        <v/>
      </c>
      <c r="AH73" s="440" t="s">
        <v>3</v>
      </c>
      <c r="AI73" s="440" t="str">
        <f>MID(【入力】!$K$28,6,1)</f>
        <v/>
      </c>
      <c r="AJ73" s="440" t="str">
        <f>MID(【入力】!$K$28,7,1)</f>
        <v/>
      </c>
      <c r="AK73" s="440" t="str">
        <f>MID(【入力】!$K$28,8,1)</f>
        <v/>
      </c>
      <c r="AL73" s="440" t="str">
        <f>MID(【入力】!$K$28,9,1)</f>
        <v/>
      </c>
      <c r="AM73" s="440" t="s">
        <v>3</v>
      </c>
      <c r="AN73" s="440" t="str">
        <f>MID(【入力】!$K$28,10,1)</f>
        <v/>
      </c>
      <c r="AO73" s="440" t="str">
        <f>MID(【入力】!$K$28,11,1)</f>
        <v/>
      </c>
      <c r="AP73" s="440" t="str">
        <f>MID(【入力】!$K$28,12,1)</f>
        <v/>
      </c>
      <c r="AQ73" s="488" t="str">
        <f>MID(【入力】!$K$28,13,1)</f>
        <v/>
      </c>
      <c r="AS73" s="468" t="s">
        <v>15</v>
      </c>
      <c r="AT73" s="469"/>
      <c r="AU73" s="469"/>
      <c r="AV73" s="469"/>
      <c r="AW73" s="469"/>
      <c r="AX73" s="469"/>
      <c r="AY73" s="469"/>
      <c r="AZ73" s="469"/>
      <c r="BA73" s="469"/>
      <c r="BB73" s="470"/>
      <c r="BC73" s="499" t="str">
        <f>IF(【入力】!$K$184="","",【入力】!$K$202)</f>
        <v/>
      </c>
      <c r="BD73" s="405"/>
      <c r="BE73" s="405"/>
      <c r="BF73" s="405"/>
      <c r="BG73" s="405"/>
      <c r="BH73" s="405"/>
      <c r="BI73" s="405"/>
      <c r="BJ73" s="405"/>
      <c r="BK73" s="405"/>
      <c r="BL73" s="299" t="s">
        <v>90</v>
      </c>
      <c r="BM73" s="299"/>
      <c r="BN73" s="300"/>
    </row>
    <row r="74" spans="2:79" ht="9.75" customHeight="1">
      <c r="B74" s="474" t="s">
        <v>130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S74" s="468"/>
      <c r="T74" s="469"/>
      <c r="U74" s="469"/>
      <c r="V74" s="469"/>
      <c r="W74" s="469"/>
      <c r="X74" s="469"/>
      <c r="Y74" s="470"/>
      <c r="Z74" s="495"/>
      <c r="AA74" s="496"/>
      <c r="AB74" s="498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89"/>
      <c r="AS74" s="471"/>
      <c r="AT74" s="472"/>
      <c r="AU74" s="472"/>
      <c r="AV74" s="472"/>
      <c r="AW74" s="472"/>
      <c r="AX74" s="472"/>
      <c r="AY74" s="472"/>
      <c r="AZ74" s="472"/>
      <c r="BA74" s="472"/>
      <c r="BB74" s="473"/>
      <c r="BC74" s="500"/>
      <c r="BD74" s="500"/>
      <c r="BE74" s="500"/>
      <c r="BF74" s="500"/>
      <c r="BG74" s="500"/>
      <c r="BH74" s="500"/>
      <c r="BI74" s="500"/>
      <c r="BJ74" s="500"/>
      <c r="BK74" s="500"/>
      <c r="BL74" s="387"/>
      <c r="BM74" s="387"/>
      <c r="BN74" s="388"/>
    </row>
    <row r="75" spans="2:79" ht="10.5" customHeight="1"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S75" s="3"/>
      <c r="T75" s="3"/>
      <c r="U75" s="3"/>
      <c r="V75" s="3"/>
      <c r="W75" s="3"/>
      <c r="AS75" s="354" t="s">
        <v>128</v>
      </c>
      <c r="AT75" s="354"/>
      <c r="AU75" s="354"/>
      <c r="AV75" s="354"/>
      <c r="AW75" s="354"/>
      <c r="AX75" s="354"/>
      <c r="AY75" s="354"/>
      <c r="AZ75" s="354"/>
      <c r="BA75" s="354"/>
      <c r="BB75" s="354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2:79" ht="6.75" customHeight="1">
      <c r="B76" s="476"/>
      <c r="C76" s="525" t="s">
        <v>16</v>
      </c>
      <c r="D76" s="525"/>
      <c r="E76" s="525"/>
      <c r="F76" s="525"/>
      <c r="G76" s="590" t="s">
        <v>182</v>
      </c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591"/>
      <c r="S76" s="525" t="s">
        <v>17</v>
      </c>
      <c r="T76" s="525"/>
      <c r="U76" s="525"/>
      <c r="V76" s="525" t="s">
        <v>18</v>
      </c>
      <c r="W76" s="525"/>
      <c r="X76" s="525"/>
      <c r="Y76" s="525"/>
      <c r="Z76" s="525" t="s">
        <v>19</v>
      </c>
      <c r="AA76" s="525"/>
      <c r="AB76" s="525"/>
      <c r="AC76" s="525"/>
      <c r="AD76" s="525"/>
      <c r="AE76" s="525"/>
      <c r="AF76" s="479" t="s">
        <v>20</v>
      </c>
      <c r="AG76" s="479"/>
      <c r="AH76" s="479"/>
      <c r="AI76" s="478" t="s">
        <v>21</v>
      </c>
      <c r="AJ76" s="479"/>
      <c r="AK76" s="479"/>
      <c r="AL76" s="479"/>
      <c r="AM76" s="479"/>
      <c r="AN76" s="479"/>
      <c r="AO76" s="479"/>
      <c r="AP76" s="479"/>
      <c r="AQ76" s="486"/>
      <c r="AS76" s="612" t="s">
        <v>32</v>
      </c>
      <c r="AT76" s="603"/>
      <c r="AU76" s="603"/>
      <c r="AV76" s="456"/>
      <c r="AW76" s="603" t="s">
        <v>33</v>
      </c>
      <c r="AX76" s="603"/>
      <c r="AY76" s="603"/>
      <c r="AZ76" s="457" t="s">
        <v>34</v>
      </c>
      <c r="BA76" s="603"/>
      <c r="BB76" s="456"/>
      <c r="BC76" s="607" t="s">
        <v>21</v>
      </c>
      <c r="BD76" s="607"/>
      <c r="BE76" s="607"/>
      <c r="BF76" s="607"/>
      <c r="BG76" s="607" t="s">
        <v>22</v>
      </c>
      <c r="BH76" s="607"/>
      <c r="BI76" s="607"/>
      <c r="BJ76" s="462" t="s">
        <v>23</v>
      </c>
      <c r="BK76" s="607"/>
      <c r="BL76" s="607"/>
      <c r="BM76" s="607"/>
      <c r="BN76" s="610"/>
    </row>
    <row r="77" spans="2:79" ht="5.25" customHeight="1">
      <c r="B77" s="477"/>
      <c r="C77" s="575"/>
      <c r="D77" s="575"/>
      <c r="E77" s="575"/>
      <c r="F77" s="575"/>
      <c r="G77" s="592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593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482"/>
      <c r="AG77" s="482"/>
      <c r="AH77" s="482"/>
      <c r="AI77" s="481"/>
      <c r="AJ77" s="482"/>
      <c r="AK77" s="482"/>
      <c r="AL77" s="482"/>
      <c r="AM77" s="482"/>
      <c r="AN77" s="482"/>
      <c r="AO77" s="482"/>
      <c r="AP77" s="482"/>
      <c r="AQ77" s="487"/>
      <c r="AS77" s="613"/>
      <c r="AT77" s="604"/>
      <c r="AU77" s="604"/>
      <c r="AV77" s="458"/>
      <c r="AW77" s="604"/>
      <c r="AX77" s="604"/>
      <c r="AY77" s="604"/>
      <c r="AZ77" s="459"/>
      <c r="BA77" s="604"/>
      <c r="BB77" s="458"/>
      <c r="BC77" s="608"/>
      <c r="BD77" s="608"/>
      <c r="BE77" s="608"/>
      <c r="BF77" s="608"/>
      <c r="BG77" s="608"/>
      <c r="BH77" s="608"/>
      <c r="BI77" s="608"/>
      <c r="BJ77" s="465"/>
      <c r="BK77" s="608"/>
      <c r="BL77" s="608"/>
      <c r="BM77" s="608"/>
      <c r="BN77" s="611"/>
    </row>
    <row r="78" spans="2:79" ht="9.75" customHeight="1">
      <c r="B78" s="451">
        <v>1</v>
      </c>
      <c r="C78" s="617" t="str">
        <f>IF(【入力】!$C$214="","",【入力】!$C$214)</f>
        <v/>
      </c>
      <c r="D78" s="617"/>
      <c r="E78" s="617"/>
      <c r="F78" s="617"/>
      <c r="G78" s="576">
        <f>【入力】!$E$214</f>
        <v>0</v>
      </c>
      <c r="H78" s="576"/>
      <c r="I78" s="576"/>
      <c r="J78" s="576"/>
      <c r="K78" s="576"/>
      <c r="L78" s="576"/>
      <c r="M78" s="576"/>
      <c r="N78" s="576"/>
      <c r="O78" s="576"/>
      <c r="P78" s="577"/>
      <c r="Q78" s="578">
        <f>【入力】!$M$214</f>
        <v>0</v>
      </c>
      <c r="R78" s="579"/>
      <c r="S78" s="580" t="str">
        <f>IF(【入力】!$N$214=0,"",【入力】!$N$214)</f>
        <v/>
      </c>
      <c r="T78" s="580"/>
      <c r="U78" s="580"/>
      <c r="V78" s="579">
        <f>【入力】!$Q$214</f>
        <v>0</v>
      </c>
      <c r="W78" s="579"/>
      <c r="X78" s="579"/>
      <c r="Y78" s="579"/>
      <c r="Z78" s="580" t="str">
        <f>IF(【入力】!$T$214=0,"",【入力】!$T$214)</f>
        <v/>
      </c>
      <c r="AA78" s="580"/>
      <c r="AB78" s="580"/>
      <c r="AC78" s="580"/>
      <c r="AD78" s="580"/>
      <c r="AE78" s="580"/>
      <c r="AF78" s="433">
        <f>【入力】!$W$214</f>
        <v>0</v>
      </c>
      <c r="AG78" s="433"/>
      <c r="AH78" s="434" t="s">
        <v>30</v>
      </c>
      <c r="AI78" s="271" t="str">
        <f>【入力】!$Y$214</f>
        <v/>
      </c>
      <c r="AJ78" s="272"/>
      <c r="AK78" s="272"/>
      <c r="AL78" s="272"/>
      <c r="AM78" s="272"/>
      <c r="AN78" s="272"/>
      <c r="AO78" s="272"/>
      <c r="AP78" s="272"/>
      <c r="AQ78" s="435"/>
      <c r="AS78" s="436" t="str">
        <f>MID(【入力】!$AL$214,1,1)</f>
        <v/>
      </c>
      <c r="AT78" s="429" t="str">
        <f>MID(【入力】!$AL$214,2,1)</f>
        <v/>
      </c>
      <c r="AU78" s="429" t="str">
        <f>MID(【入力】!$AL$214,3,1)</f>
        <v/>
      </c>
      <c r="AV78" s="429" t="str">
        <f>MID(【入力】!$AL$214,4,1)</f>
        <v/>
      </c>
      <c r="AW78" s="453" t="str">
        <f>MID(【入力】!$AP$214,1,1)</f>
        <v/>
      </c>
      <c r="AX78" s="429" t="str">
        <f>MID(【入力】!$AP$214,2,1)</f>
        <v/>
      </c>
      <c r="AY78" s="428" t="str">
        <f>MID(【入力】!$AP$214,3,1)</f>
        <v/>
      </c>
      <c r="AZ78" s="453" t="str">
        <f>MID(【入力】!$AS$214,1,1)</f>
        <v/>
      </c>
      <c r="BA78" s="429" t="str">
        <f>MID(【入力】!$AS$214,2,1)</f>
        <v/>
      </c>
      <c r="BB78" s="428" t="str">
        <f>MID(【入力】!$AS$214,3,1)</f>
        <v/>
      </c>
      <c r="BC78" s="605">
        <f>【入力】!$AV$214</f>
        <v>0</v>
      </c>
      <c r="BD78" s="605"/>
      <c r="BE78" s="605"/>
      <c r="BF78" s="605"/>
      <c r="BG78" s="605">
        <f>【入力】!$AZ$214</f>
        <v>0</v>
      </c>
      <c r="BH78" s="605"/>
      <c r="BI78" s="605"/>
      <c r="BJ78" s="304">
        <f>【入力】!$BC$214</f>
        <v>0</v>
      </c>
      <c r="BK78" s="605"/>
      <c r="BL78" s="605"/>
      <c r="BM78" s="605"/>
      <c r="BN78" s="606"/>
    </row>
    <row r="79" spans="2:79" ht="9.75" customHeight="1">
      <c r="B79" s="422"/>
      <c r="C79" s="574"/>
      <c r="D79" s="574"/>
      <c r="E79" s="574"/>
      <c r="F79" s="574"/>
      <c r="G79" s="281"/>
      <c r="H79" s="281"/>
      <c r="I79" s="281"/>
      <c r="J79" s="281"/>
      <c r="K79" s="281"/>
      <c r="L79" s="281"/>
      <c r="M79" s="281"/>
      <c r="N79" s="281"/>
      <c r="O79" s="281"/>
      <c r="P79" s="282"/>
      <c r="Q79" s="285"/>
      <c r="R79" s="286"/>
      <c r="S79" s="562"/>
      <c r="T79" s="562"/>
      <c r="U79" s="562"/>
      <c r="V79" s="286"/>
      <c r="W79" s="286"/>
      <c r="X79" s="286"/>
      <c r="Y79" s="286"/>
      <c r="Z79" s="562"/>
      <c r="AA79" s="562"/>
      <c r="AB79" s="562"/>
      <c r="AC79" s="562"/>
      <c r="AD79" s="562"/>
      <c r="AE79" s="562"/>
      <c r="AF79" s="411"/>
      <c r="AG79" s="411"/>
      <c r="AH79" s="412"/>
      <c r="AI79" s="274"/>
      <c r="AJ79" s="275"/>
      <c r="AK79" s="275"/>
      <c r="AL79" s="275"/>
      <c r="AM79" s="275"/>
      <c r="AN79" s="275"/>
      <c r="AO79" s="275"/>
      <c r="AP79" s="275"/>
      <c r="AQ79" s="413"/>
      <c r="AS79" s="324"/>
      <c r="AT79" s="296"/>
      <c r="AU79" s="296"/>
      <c r="AV79" s="296"/>
      <c r="AW79" s="329"/>
      <c r="AX79" s="296"/>
      <c r="AY79" s="328"/>
      <c r="AZ79" s="329"/>
      <c r="BA79" s="296"/>
      <c r="BB79" s="328"/>
      <c r="BC79" s="332"/>
      <c r="BD79" s="332"/>
      <c r="BE79" s="332"/>
      <c r="BF79" s="332"/>
      <c r="BG79" s="332"/>
      <c r="BH79" s="332"/>
      <c r="BI79" s="332"/>
      <c r="BJ79" s="295"/>
      <c r="BK79" s="332"/>
      <c r="BL79" s="332"/>
      <c r="BM79" s="332"/>
      <c r="BN79" s="333"/>
    </row>
    <row r="80" spans="2:79" ht="9.75" customHeight="1">
      <c r="B80" s="422">
        <v>2</v>
      </c>
      <c r="C80" s="574" t="str">
        <f>IF(【入力】!$C$216="","",【入力】!$C$216)</f>
        <v/>
      </c>
      <c r="D80" s="574"/>
      <c r="E80" s="574"/>
      <c r="F80" s="574"/>
      <c r="G80" s="281">
        <f>【入力】!$E$216</f>
        <v>0</v>
      </c>
      <c r="H80" s="281"/>
      <c r="I80" s="281"/>
      <c r="J80" s="281"/>
      <c r="K80" s="281"/>
      <c r="L80" s="281"/>
      <c r="M80" s="281"/>
      <c r="N80" s="281"/>
      <c r="O80" s="281"/>
      <c r="P80" s="282"/>
      <c r="Q80" s="285">
        <f>【入力】!$M$216</f>
        <v>0</v>
      </c>
      <c r="R80" s="286"/>
      <c r="S80" s="562" t="str">
        <f>IF(【入力】!$N$216=0,"",【入力】!$N$216)</f>
        <v/>
      </c>
      <c r="T80" s="562"/>
      <c r="U80" s="562"/>
      <c r="V80" s="286">
        <f>【入力】!$Q$216</f>
        <v>0</v>
      </c>
      <c r="W80" s="286"/>
      <c r="X80" s="286"/>
      <c r="Y80" s="286"/>
      <c r="Z80" s="562" t="str">
        <f>IF(【入力】!$T$216=0,"",【入力】!$T$216)</f>
        <v/>
      </c>
      <c r="AA80" s="562"/>
      <c r="AB80" s="562"/>
      <c r="AC80" s="562"/>
      <c r="AD80" s="562"/>
      <c r="AE80" s="562"/>
      <c r="AF80" s="411">
        <f>【入力】!$W$216</f>
        <v>0</v>
      </c>
      <c r="AG80" s="411"/>
      <c r="AH80" s="412" t="s">
        <v>30</v>
      </c>
      <c r="AI80" s="274" t="str">
        <f>【入力】!$Y$216</f>
        <v/>
      </c>
      <c r="AJ80" s="275"/>
      <c r="AK80" s="275"/>
      <c r="AL80" s="275"/>
      <c r="AM80" s="275"/>
      <c r="AN80" s="275"/>
      <c r="AO80" s="275"/>
      <c r="AP80" s="275"/>
      <c r="AQ80" s="413"/>
      <c r="AS80" s="324" t="str">
        <f>MID(【入力】!$AL$216,1,1)</f>
        <v/>
      </c>
      <c r="AT80" s="296" t="str">
        <f>MID(【入力】!$AL$216,2,1)</f>
        <v/>
      </c>
      <c r="AU80" s="296" t="str">
        <f>MID(【入力】!$AL$216,3,1)</f>
        <v/>
      </c>
      <c r="AV80" s="296" t="str">
        <f>MID(【入力】!$AL$216,4,1)</f>
        <v/>
      </c>
      <c r="AW80" s="329" t="str">
        <f>MID(【入力】!$AP$216,1,1)</f>
        <v/>
      </c>
      <c r="AX80" s="296" t="str">
        <f>MID(【入力】!$AP$216,2,1)</f>
        <v/>
      </c>
      <c r="AY80" s="328" t="str">
        <f>MID(【入力】!$AP$216,3,1)</f>
        <v/>
      </c>
      <c r="AZ80" s="329" t="str">
        <f>MID(【入力】!$AS$216,1,1)</f>
        <v/>
      </c>
      <c r="BA80" s="296" t="str">
        <f>MID(【入力】!$AS$216,2,1)</f>
        <v/>
      </c>
      <c r="BB80" s="328" t="str">
        <f>MID(【入力】!$AS$216,3,1)</f>
        <v/>
      </c>
      <c r="BC80" s="332">
        <f>【入力】!$AV$216</f>
        <v>0</v>
      </c>
      <c r="BD80" s="332"/>
      <c r="BE80" s="332"/>
      <c r="BF80" s="332"/>
      <c r="BG80" s="332">
        <f>【入力】!$AZ$216</f>
        <v>0</v>
      </c>
      <c r="BH80" s="332"/>
      <c r="BI80" s="332"/>
      <c r="BJ80" s="295">
        <f>【入力】!$BC$216</f>
        <v>0</v>
      </c>
      <c r="BK80" s="332"/>
      <c r="BL80" s="332"/>
      <c r="BM80" s="332"/>
      <c r="BN80" s="333"/>
    </row>
    <row r="81" spans="2:66" ht="9.75" customHeight="1">
      <c r="B81" s="422"/>
      <c r="C81" s="574"/>
      <c r="D81" s="574"/>
      <c r="E81" s="574"/>
      <c r="F81" s="574"/>
      <c r="G81" s="281"/>
      <c r="H81" s="281"/>
      <c r="I81" s="281"/>
      <c r="J81" s="281"/>
      <c r="K81" s="281"/>
      <c r="L81" s="281"/>
      <c r="M81" s="281"/>
      <c r="N81" s="281"/>
      <c r="O81" s="281"/>
      <c r="P81" s="282"/>
      <c r="Q81" s="285"/>
      <c r="R81" s="286"/>
      <c r="S81" s="562"/>
      <c r="T81" s="562"/>
      <c r="U81" s="562"/>
      <c r="V81" s="286"/>
      <c r="W81" s="286"/>
      <c r="X81" s="286"/>
      <c r="Y81" s="286"/>
      <c r="Z81" s="562"/>
      <c r="AA81" s="562"/>
      <c r="AB81" s="562"/>
      <c r="AC81" s="562"/>
      <c r="AD81" s="562"/>
      <c r="AE81" s="562"/>
      <c r="AF81" s="411"/>
      <c r="AG81" s="411"/>
      <c r="AH81" s="412"/>
      <c r="AI81" s="274"/>
      <c r="AJ81" s="275"/>
      <c r="AK81" s="275"/>
      <c r="AL81" s="275"/>
      <c r="AM81" s="275"/>
      <c r="AN81" s="275"/>
      <c r="AO81" s="275"/>
      <c r="AP81" s="275"/>
      <c r="AQ81" s="413"/>
      <c r="AS81" s="324"/>
      <c r="AT81" s="296"/>
      <c r="AU81" s="296"/>
      <c r="AV81" s="296"/>
      <c r="AW81" s="329"/>
      <c r="AX81" s="296"/>
      <c r="AY81" s="328"/>
      <c r="AZ81" s="329"/>
      <c r="BA81" s="296"/>
      <c r="BB81" s="328"/>
      <c r="BC81" s="332"/>
      <c r="BD81" s="332"/>
      <c r="BE81" s="332"/>
      <c r="BF81" s="332"/>
      <c r="BG81" s="332"/>
      <c r="BH81" s="332"/>
      <c r="BI81" s="332"/>
      <c r="BJ81" s="295"/>
      <c r="BK81" s="332"/>
      <c r="BL81" s="332"/>
      <c r="BM81" s="332"/>
      <c r="BN81" s="333"/>
    </row>
    <row r="82" spans="2:66" ht="9.75" customHeight="1">
      <c r="B82" s="422">
        <v>3</v>
      </c>
      <c r="C82" s="574" t="str">
        <f>IF(【入力】!$C$218="","",【入力】!$C$218)</f>
        <v/>
      </c>
      <c r="D82" s="574"/>
      <c r="E82" s="574"/>
      <c r="F82" s="574"/>
      <c r="G82" s="281">
        <f>【入力】!$E$218</f>
        <v>0</v>
      </c>
      <c r="H82" s="281"/>
      <c r="I82" s="281"/>
      <c r="J82" s="281"/>
      <c r="K82" s="281"/>
      <c r="L82" s="281"/>
      <c r="M82" s="281"/>
      <c r="N82" s="281"/>
      <c r="O82" s="281"/>
      <c r="P82" s="282"/>
      <c r="Q82" s="285">
        <f>【入力】!$M$218</f>
        <v>0</v>
      </c>
      <c r="R82" s="286"/>
      <c r="S82" s="562" t="str">
        <f>IF(【入力】!$N$218=0,"",【入力】!$N$218)</f>
        <v/>
      </c>
      <c r="T82" s="562"/>
      <c r="U82" s="562"/>
      <c r="V82" s="286">
        <f>【入力】!$Q$218</f>
        <v>0</v>
      </c>
      <c r="W82" s="286"/>
      <c r="X82" s="286"/>
      <c r="Y82" s="286"/>
      <c r="Z82" s="562" t="str">
        <f>IF(【入力】!$T$218=0,"",【入力】!$T$218)</f>
        <v/>
      </c>
      <c r="AA82" s="562"/>
      <c r="AB82" s="562"/>
      <c r="AC82" s="562"/>
      <c r="AD82" s="562"/>
      <c r="AE82" s="562"/>
      <c r="AF82" s="411">
        <f>【入力】!$W$218</f>
        <v>0</v>
      </c>
      <c r="AG82" s="411"/>
      <c r="AH82" s="412" t="s">
        <v>30</v>
      </c>
      <c r="AI82" s="274" t="str">
        <f>【入力】!$Y$218</f>
        <v/>
      </c>
      <c r="AJ82" s="275"/>
      <c r="AK82" s="275"/>
      <c r="AL82" s="275"/>
      <c r="AM82" s="275"/>
      <c r="AN82" s="275"/>
      <c r="AO82" s="275"/>
      <c r="AP82" s="275"/>
      <c r="AQ82" s="413"/>
      <c r="AS82" s="324" t="str">
        <f>MID(【入力】!$AL$218,1,1)</f>
        <v/>
      </c>
      <c r="AT82" s="296" t="str">
        <f>MID(【入力】!$AL$218,2,1)</f>
        <v/>
      </c>
      <c r="AU82" s="296" t="str">
        <f>MID(【入力】!$AL$218,3,1)</f>
        <v/>
      </c>
      <c r="AV82" s="296" t="str">
        <f>MID(【入力】!$AL$218,4,1)</f>
        <v/>
      </c>
      <c r="AW82" s="329" t="str">
        <f>MID(【入力】!$AP$218,1,1)</f>
        <v/>
      </c>
      <c r="AX82" s="296" t="str">
        <f>MID(【入力】!$AP$218,2,1)</f>
        <v/>
      </c>
      <c r="AY82" s="328" t="str">
        <f>MID(【入力】!$AP$218,3,1)</f>
        <v/>
      </c>
      <c r="AZ82" s="329" t="str">
        <f>MID(【入力】!$AS$218,1,1)</f>
        <v/>
      </c>
      <c r="BA82" s="296" t="str">
        <f>MID(【入力】!$AS$218,2,1)</f>
        <v/>
      </c>
      <c r="BB82" s="328" t="str">
        <f>MID(【入力】!$AS$218,3,1)</f>
        <v/>
      </c>
      <c r="BC82" s="332">
        <f>【入力】!$AV$218</f>
        <v>0</v>
      </c>
      <c r="BD82" s="332"/>
      <c r="BE82" s="332"/>
      <c r="BF82" s="332"/>
      <c r="BG82" s="332">
        <f>【入力】!$AZ$218</f>
        <v>0</v>
      </c>
      <c r="BH82" s="332"/>
      <c r="BI82" s="332"/>
      <c r="BJ82" s="295">
        <f>【入力】!$BC$218</f>
        <v>0</v>
      </c>
      <c r="BK82" s="332"/>
      <c r="BL82" s="332"/>
      <c r="BM82" s="332"/>
      <c r="BN82" s="333"/>
    </row>
    <row r="83" spans="2:66" ht="9.75" customHeight="1">
      <c r="B83" s="422"/>
      <c r="C83" s="574"/>
      <c r="D83" s="574"/>
      <c r="E83" s="574"/>
      <c r="F83" s="574"/>
      <c r="G83" s="281"/>
      <c r="H83" s="281"/>
      <c r="I83" s="281"/>
      <c r="J83" s="281"/>
      <c r="K83" s="281"/>
      <c r="L83" s="281"/>
      <c r="M83" s="281"/>
      <c r="N83" s="281"/>
      <c r="O83" s="281"/>
      <c r="P83" s="282"/>
      <c r="Q83" s="285"/>
      <c r="R83" s="286"/>
      <c r="S83" s="562"/>
      <c r="T83" s="562"/>
      <c r="U83" s="562"/>
      <c r="V83" s="286"/>
      <c r="W83" s="286"/>
      <c r="X83" s="286"/>
      <c r="Y83" s="286"/>
      <c r="Z83" s="562"/>
      <c r="AA83" s="562"/>
      <c r="AB83" s="562"/>
      <c r="AC83" s="562"/>
      <c r="AD83" s="562"/>
      <c r="AE83" s="562"/>
      <c r="AF83" s="411"/>
      <c r="AG83" s="411"/>
      <c r="AH83" s="412"/>
      <c r="AI83" s="274"/>
      <c r="AJ83" s="275"/>
      <c r="AK83" s="275"/>
      <c r="AL83" s="275"/>
      <c r="AM83" s="275"/>
      <c r="AN83" s="275"/>
      <c r="AO83" s="275"/>
      <c r="AP83" s="275"/>
      <c r="AQ83" s="413"/>
      <c r="AS83" s="324"/>
      <c r="AT83" s="296"/>
      <c r="AU83" s="296"/>
      <c r="AV83" s="296"/>
      <c r="AW83" s="329"/>
      <c r="AX83" s="296"/>
      <c r="AY83" s="328"/>
      <c r="AZ83" s="329"/>
      <c r="BA83" s="296"/>
      <c r="BB83" s="328"/>
      <c r="BC83" s="332"/>
      <c r="BD83" s="332"/>
      <c r="BE83" s="332"/>
      <c r="BF83" s="332"/>
      <c r="BG83" s="332"/>
      <c r="BH83" s="332"/>
      <c r="BI83" s="332"/>
      <c r="BJ83" s="295"/>
      <c r="BK83" s="332"/>
      <c r="BL83" s="332"/>
      <c r="BM83" s="332"/>
      <c r="BN83" s="333"/>
    </row>
    <row r="84" spans="2:66" ht="9.75" customHeight="1">
      <c r="B84" s="422">
        <v>4</v>
      </c>
      <c r="C84" s="574" t="str">
        <f>IF(【入力】!$C$220="","",【入力】!$C$220)</f>
        <v/>
      </c>
      <c r="D84" s="574"/>
      <c r="E84" s="574"/>
      <c r="F84" s="574"/>
      <c r="G84" s="281">
        <f>【入力】!$E$220</f>
        <v>0</v>
      </c>
      <c r="H84" s="281"/>
      <c r="I84" s="281"/>
      <c r="J84" s="281"/>
      <c r="K84" s="281"/>
      <c r="L84" s="281"/>
      <c r="M84" s="281"/>
      <c r="N84" s="281"/>
      <c r="O84" s="281"/>
      <c r="P84" s="282"/>
      <c r="Q84" s="285">
        <f>【入力】!$M$220</f>
        <v>0</v>
      </c>
      <c r="R84" s="286"/>
      <c r="S84" s="562" t="str">
        <f>IF(【入力】!$N$220=0,"",【入力】!$N$220)</f>
        <v/>
      </c>
      <c r="T84" s="562"/>
      <c r="U84" s="562"/>
      <c r="V84" s="286">
        <f>【入力】!$Q$220</f>
        <v>0</v>
      </c>
      <c r="W84" s="286"/>
      <c r="X84" s="286"/>
      <c r="Y84" s="286"/>
      <c r="Z84" s="562" t="str">
        <f>IF(【入力】!$T$220=0,"",【入力】!$T$220)</f>
        <v/>
      </c>
      <c r="AA84" s="562"/>
      <c r="AB84" s="562"/>
      <c r="AC84" s="562"/>
      <c r="AD84" s="562"/>
      <c r="AE84" s="562"/>
      <c r="AF84" s="411">
        <f>【入力】!$W$220</f>
        <v>0</v>
      </c>
      <c r="AG84" s="411"/>
      <c r="AH84" s="412" t="s">
        <v>30</v>
      </c>
      <c r="AI84" s="274" t="str">
        <f>【入力】!$Y$220</f>
        <v/>
      </c>
      <c r="AJ84" s="275"/>
      <c r="AK84" s="275"/>
      <c r="AL84" s="275"/>
      <c r="AM84" s="275"/>
      <c r="AN84" s="275"/>
      <c r="AO84" s="275"/>
      <c r="AP84" s="275"/>
      <c r="AQ84" s="413"/>
      <c r="AS84" s="324" t="str">
        <f>MID(【入力】!$AL$220,1,1)</f>
        <v/>
      </c>
      <c r="AT84" s="296" t="str">
        <f>MID(【入力】!$AL$220,2,1)</f>
        <v/>
      </c>
      <c r="AU84" s="296" t="str">
        <f>MID(【入力】!$AL$220,3,1)</f>
        <v/>
      </c>
      <c r="AV84" s="296" t="str">
        <f>MID(【入力】!$AL$220,4,1)</f>
        <v/>
      </c>
      <c r="AW84" s="329" t="str">
        <f>MID(【入力】!$AP$220,1,1)</f>
        <v/>
      </c>
      <c r="AX84" s="296" t="str">
        <f>MID(【入力】!$AP$220,2,1)</f>
        <v/>
      </c>
      <c r="AY84" s="328" t="str">
        <f>MID(【入力】!$AP$220,3,1)</f>
        <v/>
      </c>
      <c r="AZ84" s="329" t="str">
        <f>MID(【入力】!$AS$220,1,1)</f>
        <v/>
      </c>
      <c r="BA84" s="296" t="str">
        <f>MID(【入力】!$AS$220,2,1)</f>
        <v/>
      </c>
      <c r="BB84" s="328" t="str">
        <f>MID(【入力】!$AS$220,3,1)</f>
        <v/>
      </c>
      <c r="BC84" s="332">
        <f>【入力】!$AV$220</f>
        <v>0</v>
      </c>
      <c r="BD84" s="332"/>
      <c r="BE84" s="332"/>
      <c r="BF84" s="332"/>
      <c r="BG84" s="332">
        <f>【入力】!$AZ$220</f>
        <v>0</v>
      </c>
      <c r="BH84" s="332"/>
      <c r="BI84" s="332"/>
      <c r="BJ84" s="295">
        <f>【入力】!$BC$220</f>
        <v>0</v>
      </c>
      <c r="BK84" s="332"/>
      <c r="BL84" s="332"/>
      <c r="BM84" s="332"/>
      <c r="BN84" s="333"/>
    </row>
    <row r="85" spans="2:66" ht="9.75" customHeight="1">
      <c r="B85" s="422"/>
      <c r="C85" s="574"/>
      <c r="D85" s="574"/>
      <c r="E85" s="574"/>
      <c r="F85" s="574"/>
      <c r="G85" s="281"/>
      <c r="H85" s="281"/>
      <c r="I85" s="281"/>
      <c r="J85" s="281"/>
      <c r="K85" s="281"/>
      <c r="L85" s="281"/>
      <c r="M85" s="281"/>
      <c r="N85" s="281"/>
      <c r="O85" s="281"/>
      <c r="P85" s="282"/>
      <c r="Q85" s="285"/>
      <c r="R85" s="286"/>
      <c r="S85" s="562"/>
      <c r="T85" s="562"/>
      <c r="U85" s="562"/>
      <c r="V85" s="286"/>
      <c r="W85" s="286"/>
      <c r="X85" s="286"/>
      <c r="Y85" s="286"/>
      <c r="Z85" s="562"/>
      <c r="AA85" s="562"/>
      <c r="AB85" s="562"/>
      <c r="AC85" s="562"/>
      <c r="AD85" s="562"/>
      <c r="AE85" s="562"/>
      <c r="AF85" s="411"/>
      <c r="AG85" s="411"/>
      <c r="AH85" s="412"/>
      <c r="AI85" s="274"/>
      <c r="AJ85" s="275"/>
      <c r="AK85" s="275"/>
      <c r="AL85" s="275"/>
      <c r="AM85" s="275"/>
      <c r="AN85" s="275"/>
      <c r="AO85" s="275"/>
      <c r="AP85" s="275"/>
      <c r="AQ85" s="413"/>
      <c r="AS85" s="324"/>
      <c r="AT85" s="296"/>
      <c r="AU85" s="296"/>
      <c r="AV85" s="296"/>
      <c r="AW85" s="329"/>
      <c r="AX85" s="296"/>
      <c r="AY85" s="328"/>
      <c r="AZ85" s="329"/>
      <c r="BA85" s="296"/>
      <c r="BB85" s="328"/>
      <c r="BC85" s="332"/>
      <c r="BD85" s="332"/>
      <c r="BE85" s="332"/>
      <c r="BF85" s="332"/>
      <c r="BG85" s="332"/>
      <c r="BH85" s="332"/>
      <c r="BI85" s="332"/>
      <c r="BJ85" s="295"/>
      <c r="BK85" s="332"/>
      <c r="BL85" s="332"/>
      <c r="BM85" s="332"/>
      <c r="BN85" s="333"/>
    </row>
    <row r="86" spans="2:66" ht="9.75" customHeight="1">
      <c r="B86" s="422">
        <v>5</v>
      </c>
      <c r="C86" s="574" t="str">
        <f>IF(【入力】!$C$222="","",【入力】!$C$222)</f>
        <v/>
      </c>
      <c r="D86" s="574"/>
      <c r="E86" s="574"/>
      <c r="F86" s="574"/>
      <c r="G86" s="281">
        <f>【入力】!$E$222</f>
        <v>0</v>
      </c>
      <c r="H86" s="281"/>
      <c r="I86" s="281"/>
      <c r="J86" s="281"/>
      <c r="K86" s="281"/>
      <c r="L86" s="281"/>
      <c r="M86" s="281"/>
      <c r="N86" s="281"/>
      <c r="O86" s="281"/>
      <c r="P86" s="282"/>
      <c r="Q86" s="285">
        <f>【入力】!$M$222</f>
        <v>0</v>
      </c>
      <c r="R86" s="286"/>
      <c r="S86" s="562" t="str">
        <f>IF(【入力】!$N$222=0,"",【入力】!$N$222)</f>
        <v/>
      </c>
      <c r="T86" s="562"/>
      <c r="U86" s="562"/>
      <c r="V86" s="286">
        <f>【入力】!$Q$222</f>
        <v>0</v>
      </c>
      <c r="W86" s="286"/>
      <c r="X86" s="286"/>
      <c r="Y86" s="286"/>
      <c r="Z86" s="562" t="str">
        <f>IF(【入力】!$T$222=0,"",【入力】!$T$222)</f>
        <v/>
      </c>
      <c r="AA86" s="562"/>
      <c r="AB86" s="562"/>
      <c r="AC86" s="562"/>
      <c r="AD86" s="562"/>
      <c r="AE86" s="562"/>
      <c r="AF86" s="411">
        <f>【入力】!$W$222</f>
        <v>0</v>
      </c>
      <c r="AG86" s="411"/>
      <c r="AH86" s="412" t="s">
        <v>30</v>
      </c>
      <c r="AI86" s="274" t="str">
        <f>【入力】!$Y$222</f>
        <v/>
      </c>
      <c r="AJ86" s="275"/>
      <c r="AK86" s="275"/>
      <c r="AL86" s="275"/>
      <c r="AM86" s="275"/>
      <c r="AN86" s="275"/>
      <c r="AO86" s="275"/>
      <c r="AP86" s="275"/>
      <c r="AQ86" s="413"/>
      <c r="AS86" s="324" t="str">
        <f>MID(【入力】!$AL$222,1,1)</f>
        <v/>
      </c>
      <c r="AT86" s="296" t="str">
        <f>MID(【入力】!$AL$222,2,1)</f>
        <v/>
      </c>
      <c r="AU86" s="296" t="str">
        <f>MID(【入力】!$AL$222,3,1)</f>
        <v/>
      </c>
      <c r="AV86" s="296" t="str">
        <f>MID(【入力】!$AL$222,4,1)</f>
        <v/>
      </c>
      <c r="AW86" s="329" t="str">
        <f>MID(【入力】!$AP$222,1,1)</f>
        <v/>
      </c>
      <c r="AX86" s="296" t="str">
        <f>MID(【入力】!$AP$222,2,1)</f>
        <v/>
      </c>
      <c r="AY86" s="328" t="str">
        <f>MID(【入力】!$AP$222,3,1)</f>
        <v/>
      </c>
      <c r="AZ86" s="329" t="str">
        <f>MID(【入力】!$AS$222,1,1)</f>
        <v/>
      </c>
      <c r="BA86" s="296" t="str">
        <f>MID(【入力】!$AS$222,2,1)</f>
        <v/>
      </c>
      <c r="BB86" s="328" t="str">
        <f>MID(【入力】!$AS$222,3,1)</f>
        <v/>
      </c>
      <c r="BC86" s="332">
        <f>【入力】!$AV$222</f>
        <v>0</v>
      </c>
      <c r="BD86" s="332"/>
      <c r="BE86" s="332"/>
      <c r="BF86" s="332"/>
      <c r="BG86" s="332">
        <f>【入力】!$AZ$222</f>
        <v>0</v>
      </c>
      <c r="BH86" s="332"/>
      <c r="BI86" s="332"/>
      <c r="BJ86" s="295">
        <f>【入力】!$BC$222</f>
        <v>0</v>
      </c>
      <c r="BK86" s="332"/>
      <c r="BL86" s="332"/>
      <c r="BM86" s="332"/>
      <c r="BN86" s="333"/>
    </row>
    <row r="87" spans="2:66" ht="9.75" customHeight="1">
      <c r="B87" s="422"/>
      <c r="C87" s="574"/>
      <c r="D87" s="574"/>
      <c r="E87" s="574"/>
      <c r="F87" s="574"/>
      <c r="G87" s="281"/>
      <c r="H87" s="281"/>
      <c r="I87" s="281"/>
      <c r="J87" s="281"/>
      <c r="K87" s="281"/>
      <c r="L87" s="281"/>
      <c r="M87" s="281"/>
      <c r="N87" s="281"/>
      <c r="O87" s="281"/>
      <c r="P87" s="282"/>
      <c r="Q87" s="285"/>
      <c r="R87" s="286"/>
      <c r="S87" s="562"/>
      <c r="T87" s="562"/>
      <c r="U87" s="562"/>
      <c r="V87" s="286"/>
      <c r="W87" s="286"/>
      <c r="X87" s="286"/>
      <c r="Y87" s="286"/>
      <c r="Z87" s="562"/>
      <c r="AA87" s="562"/>
      <c r="AB87" s="562"/>
      <c r="AC87" s="562"/>
      <c r="AD87" s="562"/>
      <c r="AE87" s="562"/>
      <c r="AF87" s="411"/>
      <c r="AG87" s="411"/>
      <c r="AH87" s="412"/>
      <c r="AI87" s="274"/>
      <c r="AJ87" s="275"/>
      <c r="AK87" s="275"/>
      <c r="AL87" s="275"/>
      <c r="AM87" s="275"/>
      <c r="AN87" s="275"/>
      <c r="AO87" s="275"/>
      <c r="AP87" s="275"/>
      <c r="AQ87" s="413"/>
      <c r="AS87" s="324"/>
      <c r="AT87" s="296"/>
      <c r="AU87" s="296"/>
      <c r="AV87" s="296"/>
      <c r="AW87" s="329"/>
      <c r="AX87" s="296"/>
      <c r="AY87" s="328"/>
      <c r="AZ87" s="329"/>
      <c r="BA87" s="296"/>
      <c r="BB87" s="328"/>
      <c r="BC87" s="332"/>
      <c r="BD87" s="332"/>
      <c r="BE87" s="332"/>
      <c r="BF87" s="332"/>
      <c r="BG87" s="332"/>
      <c r="BH87" s="332"/>
      <c r="BI87" s="332"/>
      <c r="BJ87" s="295"/>
      <c r="BK87" s="332"/>
      <c r="BL87" s="332"/>
      <c r="BM87" s="332"/>
      <c r="BN87" s="333"/>
    </row>
    <row r="88" spans="2:66" ht="9.75" customHeight="1">
      <c r="B88" s="422">
        <v>6</v>
      </c>
      <c r="C88" s="574" t="str">
        <f>IF(【入力】!$C$224="","",【入力】!$C$224)</f>
        <v/>
      </c>
      <c r="D88" s="574"/>
      <c r="E88" s="574"/>
      <c r="F88" s="574"/>
      <c r="G88" s="281">
        <f>【入力】!$E$224</f>
        <v>0</v>
      </c>
      <c r="H88" s="281"/>
      <c r="I88" s="281"/>
      <c r="J88" s="281"/>
      <c r="K88" s="281"/>
      <c r="L88" s="281"/>
      <c r="M88" s="281"/>
      <c r="N88" s="281"/>
      <c r="O88" s="281"/>
      <c r="P88" s="282"/>
      <c r="Q88" s="285">
        <f>【入力】!$M$224</f>
        <v>0</v>
      </c>
      <c r="R88" s="286"/>
      <c r="S88" s="562" t="str">
        <f>IF(【入力】!$N$224=0,"",【入力】!$N$224)</f>
        <v/>
      </c>
      <c r="T88" s="562"/>
      <c r="U88" s="562"/>
      <c r="V88" s="286">
        <f>【入力】!$Q$224</f>
        <v>0</v>
      </c>
      <c r="W88" s="286"/>
      <c r="X88" s="286"/>
      <c r="Y88" s="286"/>
      <c r="Z88" s="562" t="str">
        <f>IF(【入力】!$T$224=0,"",【入力】!$T$224)</f>
        <v/>
      </c>
      <c r="AA88" s="562"/>
      <c r="AB88" s="562"/>
      <c r="AC88" s="562"/>
      <c r="AD88" s="562"/>
      <c r="AE88" s="562"/>
      <c r="AF88" s="411">
        <f>【入力】!$W$224</f>
        <v>0</v>
      </c>
      <c r="AG88" s="411"/>
      <c r="AH88" s="412" t="s">
        <v>30</v>
      </c>
      <c r="AI88" s="274" t="str">
        <f>【入力】!$Y$224</f>
        <v/>
      </c>
      <c r="AJ88" s="275"/>
      <c r="AK88" s="275"/>
      <c r="AL88" s="275"/>
      <c r="AM88" s="275"/>
      <c r="AN88" s="275"/>
      <c r="AO88" s="275"/>
      <c r="AP88" s="275"/>
      <c r="AQ88" s="413"/>
      <c r="AS88" s="324" t="str">
        <f>MID(【入力】!$AL$224,1,1)</f>
        <v/>
      </c>
      <c r="AT88" s="296" t="str">
        <f>MID(【入力】!$AL$224,2,1)</f>
        <v/>
      </c>
      <c r="AU88" s="296" t="str">
        <f>MID(【入力】!$AL$224,3,1)</f>
        <v/>
      </c>
      <c r="AV88" s="296" t="str">
        <f>MID(【入力】!$AL$224,4,1)</f>
        <v/>
      </c>
      <c r="AW88" s="329" t="str">
        <f>MID(【入力】!$AP$224,1,1)</f>
        <v/>
      </c>
      <c r="AX88" s="296" t="str">
        <f>MID(【入力】!$AP$224,2,1)</f>
        <v/>
      </c>
      <c r="AY88" s="328" t="str">
        <f>MID(【入力】!$AP$224,3,1)</f>
        <v/>
      </c>
      <c r="AZ88" s="329" t="str">
        <f>MID(【入力】!$AS$224,1,1)</f>
        <v/>
      </c>
      <c r="BA88" s="296" t="str">
        <f>MID(【入力】!$AS$224,2,1)</f>
        <v/>
      </c>
      <c r="BB88" s="328" t="str">
        <f>MID(【入力】!$AS$224,3,1)</f>
        <v/>
      </c>
      <c r="BC88" s="332">
        <f>【入力】!$AV$224</f>
        <v>0</v>
      </c>
      <c r="BD88" s="332"/>
      <c r="BE88" s="332"/>
      <c r="BF88" s="332"/>
      <c r="BG88" s="332">
        <f>【入力】!$AZ$224</f>
        <v>0</v>
      </c>
      <c r="BH88" s="332"/>
      <c r="BI88" s="332"/>
      <c r="BJ88" s="295">
        <f>【入力】!$BC$224</f>
        <v>0</v>
      </c>
      <c r="BK88" s="332"/>
      <c r="BL88" s="332"/>
      <c r="BM88" s="332"/>
      <c r="BN88" s="333"/>
    </row>
    <row r="89" spans="2:66" ht="9.75" customHeight="1">
      <c r="B89" s="422"/>
      <c r="C89" s="574"/>
      <c r="D89" s="574"/>
      <c r="E89" s="574"/>
      <c r="F89" s="574"/>
      <c r="G89" s="281"/>
      <c r="H89" s="281"/>
      <c r="I89" s="281"/>
      <c r="J89" s="281"/>
      <c r="K89" s="281"/>
      <c r="L89" s="281"/>
      <c r="M89" s="281"/>
      <c r="N89" s="281"/>
      <c r="O89" s="281"/>
      <c r="P89" s="282"/>
      <c r="Q89" s="285"/>
      <c r="R89" s="286"/>
      <c r="S89" s="562"/>
      <c r="T89" s="562"/>
      <c r="U89" s="562"/>
      <c r="V89" s="286"/>
      <c r="W89" s="286"/>
      <c r="X89" s="286"/>
      <c r="Y89" s="286"/>
      <c r="Z89" s="562"/>
      <c r="AA89" s="562"/>
      <c r="AB89" s="562"/>
      <c r="AC89" s="562"/>
      <c r="AD89" s="562"/>
      <c r="AE89" s="562"/>
      <c r="AF89" s="411"/>
      <c r="AG89" s="411"/>
      <c r="AH89" s="412"/>
      <c r="AI89" s="274"/>
      <c r="AJ89" s="275"/>
      <c r="AK89" s="275"/>
      <c r="AL89" s="275"/>
      <c r="AM89" s="275"/>
      <c r="AN89" s="275"/>
      <c r="AO89" s="275"/>
      <c r="AP89" s="275"/>
      <c r="AQ89" s="413"/>
      <c r="AS89" s="324"/>
      <c r="AT89" s="296"/>
      <c r="AU89" s="296"/>
      <c r="AV89" s="296"/>
      <c r="AW89" s="329"/>
      <c r="AX89" s="296"/>
      <c r="AY89" s="328"/>
      <c r="AZ89" s="329"/>
      <c r="BA89" s="296"/>
      <c r="BB89" s="328"/>
      <c r="BC89" s="332"/>
      <c r="BD89" s="332"/>
      <c r="BE89" s="332"/>
      <c r="BF89" s="332"/>
      <c r="BG89" s="332"/>
      <c r="BH89" s="332"/>
      <c r="BI89" s="332"/>
      <c r="BJ89" s="295"/>
      <c r="BK89" s="332"/>
      <c r="BL89" s="332"/>
      <c r="BM89" s="332"/>
      <c r="BN89" s="333"/>
    </row>
    <row r="90" spans="2:66" ht="9.75" customHeight="1">
      <c r="B90" s="422">
        <v>7</v>
      </c>
      <c r="C90" s="574" t="str">
        <f>IF(【入力】!$C$226="","",【入力】!$C$226)</f>
        <v/>
      </c>
      <c r="D90" s="574"/>
      <c r="E90" s="574"/>
      <c r="F90" s="574"/>
      <c r="G90" s="281">
        <f>【入力】!$E$226</f>
        <v>0</v>
      </c>
      <c r="H90" s="281"/>
      <c r="I90" s="281"/>
      <c r="J90" s="281"/>
      <c r="K90" s="281"/>
      <c r="L90" s="281"/>
      <c r="M90" s="281"/>
      <c r="N90" s="281"/>
      <c r="O90" s="281"/>
      <c r="P90" s="282"/>
      <c r="Q90" s="285">
        <f>【入力】!$M$226</f>
        <v>0</v>
      </c>
      <c r="R90" s="286"/>
      <c r="S90" s="562" t="str">
        <f>IF(【入力】!$N$226=0,"",【入力】!$N$226)</f>
        <v/>
      </c>
      <c r="T90" s="562"/>
      <c r="U90" s="562"/>
      <c r="V90" s="286">
        <f>【入力】!$Q$226</f>
        <v>0</v>
      </c>
      <c r="W90" s="286"/>
      <c r="X90" s="286"/>
      <c r="Y90" s="286"/>
      <c r="Z90" s="562" t="str">
        <f>IF(【入力】!$T$226=0,"",【入力】!$T$226)</f>
        <v/>
      </c>
      <c r="AA90" s="562"/>
      <c r="AB90" s="562"/>
      <c r="AC90" s="562"/>
      <c r="AD90" s="562"/>
      <c r="AE90" s="562"/>
      <c r="AF90" s="411">
        <f>【入力】!$W$226</f>
        <v>0</v>
      </c>
      <c r="AG90" s="411"/>
      <c r="AH90" s="412" t="s">
        <v>30</v>
      </c>
      <c r="AI90" s="274" t="str">
        <f>【入力】!$Y$226</f>
        <v/>
      </c>
      <c r="AJ90" s="275"/>
      <c r="AK90" s="275"/>
      <c r="AL90" s="275"/>
      <c r="AM90" s="275"/>
      <c r="AN90" s="275"/>
      <c r="AO90" s="275"/>
      <c r="AP90" s="275"/>
      <c r="AQ90" s="413"/>
      <c r="AS90" s="324" t="str">
        <f>MID(【入力】!$AL$226,1,1)</f>
        <v/>
      </c>
      <c r="AT90" s="296" t="str">
        <f>MID(【入力】!$AL$226,2,1)</f>
        <v/>
      </c>
      <c r="AU90" s="296" t="str">
        <f>MID(【入力】!$AL$226,3,1)</f>
        <v/>
      </c>
      <c r="AV90" s="296" t="str">
        <f>MID(【入力】!$AL$226,4,1)</f>
        <v/>
      </c>
      <c r="AW90" s="329" t="str">
        <f>MID(【入力】!$AP$226,1,1)</f>
        <v/>
      </c>
      <c r="AX90" s="296" t="str">
        <f>MID(【入力】!$AP$226,2,1)</f>
        <v/>
      </c>
      <c r="AY90" s="328" t="str">
        <f>MID(【入力】!$AP$226,3,1)</f>
        <v/>
      </c>
      <c r="AZ90" s="329" t="str">
        <f>MID(【入力】!$AS$226,1,1)</f>
        <v/>
      </c>
      <c r="BA90" s="296" t="str">
        <f>MID(【入力】!$AS$226,2,1)</f>
        <v/>
      </c>
      <c r="BB90" s="328" t="str">
        <f>MID(【入力】!$AS$226,3,1)</f>
        <v/>
      </c>
      <c r="BC90" s="332">
        <f>【入力】!$AV$226</f>
        <v>0</v>
      </c>
      <c r="BD90" s="332"/>
      <c r="BE90" s="332"/>
      <c r="BF90" s="332"/>
      <c r="BG90" s="332">
        <f>【入力】!$AZ$226</f>
        <v>0</v>
      </c>
      <c r="BH90" s="332"/>
      <c r="BI90" s="332"/>
      <c r="BJ90" s="295">
        <f>【入力】!$BC$226</f>
        <v>0</v>
      </c>
      <c r="BK90" s="332"/>
      <c r="BL90" s="332"/>
      <c r="BM90" s="332"/>
      <c r="BN90" s="333"/>
    </row>
    <row r="91" spans="2:66" ht="9.75" customHeight="1">
      <c r="B91" s="422"/>
      <c r="C91" s="574"/>
      <c r="D91" s="574"/>
      <c r="E91" s="574"/>
      <c r="F91" s="574"/>
      <c r="G91" s="281"/>
      <c r="H91" s="281"/>
      <c r="I91" s="281"/>
      <c r="J91" s="281"/>
      <c r="K91" s="281"/>
      <c r="L91" s="281"/>
      <c r="M91" s="281"/>
      <c r="N91" s="281"/>
      <c r="O91" s="281"/>
      <c r="P91" s="282"/>
      <c r="Q91" s="285"/>
      <c r="R91" s="286"/>
      <c r="S91" s="562"/>
      <c r="T91" s="562"/>
      <c r="U91" s="562"/>
      <c r="V91" s="286"/>
      <c r="W91" s="286"/>
      <c r="X91" s="286"/>
      <c r="Y91" s="286"/>
      <c r="Z91" s="562"/>
      <c r="AA91" s="562"/>
      <c r="AB91" s="562"/>
      <c r="AC91" s="562"/>
      <c r="AD91" s="562"/>
      <c r="AE91" s="562"/>
      <c r="AF91" s="411"/>
      <c r="AG91" s="411"/>
      <c r="AH91" s="412"/>
      <c r="AI91" s="274"/>
      <c r="AJ91" s="275"/>
      <c r="AK91" s="275"/>
      <c r="AL91" s="275"/>
      <c r="AM91" s="275"/>
      <c r="AN91" s="275"/>
      <c r="AO91" s="275"/>
      <c r="AP91" s="275"/>
      <c r="AQ91" s="413"/>
      <c r="AS91" s="324"/>
      <c r="AT91" s="296"/>
      <c r="AU91" s="296"/>
      <c r="AV91" s="296"/>
      <c r="AW91" s="329"/>
      <c r="AX91" s="296"/>
      <c r="AY91" s="328"/>
      <c r="AZ91" s="329"/>
      <c r="BA91" s="296"/>
      <c r="BB91" s="328"/>
      <c r="BC91" s="332"/>
      <c r="BD91" s="332"/>
      <c r="BE91" s="332"/>
      <c r="BF91" s="332"/>
      <c r="BG91" s="332"/>
      <c r="BH91" s="332"/>
      <c r="BI91" s="332"/>
      <c r="BJ91" s="295"/>
      <c r="BK91" s="332"/>
      <c r="BL91" s="332"/>
      <c r="BM91" s="332"/>
      <c r="BN91" s="333"/>
    </row>
    <row r="92" spans="2:66" ht="9.75" customHeight="1">
      <c r="B92" s="422">
        <v>8</v>
      </c>
      <c r="C92" s="574" t="str">
        <f>IF(【入力】!$C$228="","",【入力】!$C$228)</f>
        <v/>
      </c>
      <c r="D92" s="574"/>
      <c r="E92" s="574"/>
      <c r="F92" s="574"/>
      <c r="G92" s="281">
        <f>【入力】!$E$228</f>
        <v>0</v>
      </c>
      <c r="H92" s="281"/>
      <c r="I92" s="281"/>
      <c r="J92" s="281"/>
      <c r="K92" s="281"/>
      <c r="L92" s="281"/>
      <c r="M92" s="281"/>
      <c r="N92" s="281"/>
      <c r="O92" s="281"/>
      <c r="P92" s="282"/>
      <c r="Q92" s="285">
        <f>【入力】!$M$228</f>
        <v>0</v>
      </c>
      <c r="R92" s="286"/>
      <c r="S92" s="562" t="str">
        <f>IF(【入力】!$N$228=0,"",【入力】!$N$228)</f>
        <v/>
      </c>
      <c r="T92" s="562"/>
      <c r="U92" s="562"/>
      <c r="V92" s="286">
        <f>【入力】!$Q$228</f>
        <v>0</v>
      </c>
      <c r="W92" s="286"/>
      <c r="X92" s="286"/>
      <c r="Y92" s="286"/>
      <c r="Z92" s="562" t="str">
        <f>IF(【入力】!$T$228=0,"",【入力】!$T$228)</f>
        <v/>
      </c>
      <c r="AA92" s="562"/>
      <c r="AB92" s="562"/>
      <c r="AC92" s="562"/>
      <c r="AD92" s="562"/>
      <c r="AE92" s="562"/>
      <c r="AF92" s="411">
        <f>【入力】!$W$228</f>
        <v>0</v>
      </c>
      <c r="AG92" s="411"/>
      <c r="AH92" s="412" t="s">
        <v>30</v>
      </c>
      <c r="AI92" s="274" t="str">
        <f>【入力】!$Y$228</f>
        <v/>
      </c>
      <c r="AJ92" s="275"/>
      <c r="AK92" s="275"/>
      <c r="AL92" s="275"/>
      <c r="AM92" s="275"/>
      <c r="AN92" s="275"/>
      <c r="AO92" s="275"/>
      <c r="AP92" s="275"/>
      <c r="AQ92" s="413"/>
      <c r="AS92" s="324" t="str">
        <f>MID(【入力】!$AL$228,1,1)</f>
        <v/>
      </c>
      <c r="AT92" s="296" t="str">
        <f>MID(【入力】!$AL$228,2,1)</f>
        <v/>
      </c>
      <c r="AU92" s="296" t="str">
        <f>MID(【入力】!$AL$228,3,1)</f>
        <v/>
      </c>
      <c r="AV92" s="296" t="str">
        <f>MID(【入力】!$AL$228,4,1)</f>
        <v/>
      </c>
      <c r="AW92" s="329" t="str">
        <f>MID(【入力】!$AP$228,1,1)</f>
        <v/>
      </c>
      <c r="AX92" s="296" t="str">
        <f>MID(【入力】!$AP$228,2,1)</f>
        <v/>
      </c>
      <c r="AY92" s="328" t="str">
        <f>MID(【入力】!$AP$228,3,1)</f>
        <v/>
      </c>
      <c r="AZ92" s="329" t="str">
        <f>MID(【入力】!$AS$228,1,1)</f>
        <v/>
      </c>
      <c r="BA92" s="296" t="str">
        <f>MID(【入力】!$AS$228,2,1)</f>
        <v/>
      </c>
      <c r="BB92" s="328" t="str">
        <f>MID(【入力】!$AS$228,3,1)</f>
        <v/>
      </c>
      <c r="BC92" s="332">
        <f>【入力】!$AV$228</f>
        <v>0</v>
      </c>
      <c r="BD92" s="332"/>
      <c r="BE92" s="332"/>
      <c r="BF92" s="332"/>
      <c r="BG92" s="332">
        <f>【入力】!$AZ$228</f>
        <v>0</v>
      </c>
      <c r="BH92" s="332"/>
      <c r="BI92" s="332"/>
      <c r="BJ92" s="295">
        <f>【入力】!$BC$228</f>
        <v>0</v>
      </c>
      <c r="BK92" s="332"/>
      <c r="BL92" s="332"/>
      <c r="BM92" s="332"/>
      <c r="BN92" s="333"/>
    </row>
    <row r="93" spans="2:66" ht="9.75" customHeight="1">
      <c r="B93" s="573"/>
      <c r="C93" s="649"/>
      <c r="D93" s="649"/>
      <c r="E93" s="649"/>
      <c r="F93" s="649"/>
      <c r="G93" s="283"/>
      <c r="H93" s="283"/>
      <c r="I93" s="283"/>
      <c r="J93" s="283"/>
      <c r="K93" s="283"/>
      <c r="L93" s="283"/>
      <c r="M93" s="283"/>
      <c r="N93" s="283"/>
      <c r="O93" s="283"/>
      <c r="P93" s="284"/>
      <c r="Q93" s="287"/>
      <c r="R93" s="288"/>
      <c r="S93" s="563"/>
      <c r="T93" s="563"/>
      <c r="U93" s="563"/>
      <c r="V93" s="288"/>
      <c r="W93" s="288"/>
      <c r="X93" s="288"/>
      <c r="Y93" s="288"/>
      <c r="Z93" s="563"/>
      <c r="AA93" s="563"/>
      <c r="AB93" s="563"/>
      <c r="AC93" s="563"/>
      <c r="AD93" s="563"/>
      <c r="AE93" s="563"/>
      <c r="AF93" s="564"/>
      <c r="AG93" s="564"/>
      <c r="AH93" s="565"/>
      <c r="AI93" s="566"/>
      <c r="AJ93" s="567"/>
      <c r="AK93" s="567"/>
      <c r="AL93" s="567"/>
      <c r="AM93" s="567"/>
      <c r="AN93" s="567"/>
      <c r="AO93" s="567"/>
      <c r="AP93" s="567"/>
      <c r="AQ93" s="568"/>
      <c r="AS93" s="324"/>
      <c r="AT93" s="296"/>
      <c r="AU93" s="296"/>
      <c r="AV93" s="296"/>
      <c r="AW93" s="329"/>
      <c r="AX93" s="296"/>
      <c r="AY93" s="328"/>
      <c r="AZ93" s="329"/>
      <c r="BA93" s="296"/>
      <c r="BB93" s="328"/>
      <c r="BC93" s="332"/>
      <c r="BD93" s="332"/>
      <c r="BE93" s="332"/>
      <c r="BF93" s="332"/>
      <c r="BG93" s="332"/>
      <c r="BH93" s="332"/>
      <c r="BI93" s="332"/>
      <c r="BJ93" s="295"/>
      <c r="BK93" s="332"/>
      <c r="BL93" s="332"/>
      <c r="BM93" s="332"/>
      <c r="BN93" s="333"/>
    </row>
    <row r="94" spans="2:66" ht="6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S94" s="344" t="s">
        <v>81</v>
      </c>
      <c r="AT94" s="345"/>
      <c r="AU94" s="345"/>
      <c r="AV94" s="345"/>
      <c r="AW94" s="345"/>
      <c r="AX94" s="345"/>
      <c r="AY94" s="345"/>
      <c r="AZ94" s="345"/>
      <c r="BA94" s="345"/>
      <c r="BB94" s="345"/>
      <c r="BC94" s="348">
        <f>【入力】!$AV$230</f>
        <v>0</v>
      </c>
      <c r="BD94" s="348"/>
      <c r="BE94" s="348"/>
      <c r="BF94" s="348"/>
      <c r="BG94" s="348">
        <f>【入力】!$AZ$230</f>
        <v>0</v>
      </c>
      <c r="BH94" s="348"/>
      <c r="BI94" s="348"/>
      <c r="BJ94" s="350">
        <f>【入力】!$BC$230</f>
        <v>0</v>
      </c>
      <c r="BK94" s="348"/>
      <c r="BL94" s="348"/>
      <c r="BM94" s="348"/>
      <c r="BN94" s="351"/>
    </row>
    <row r="95" spans="2:66" ht="9" customHeight="1">
      <c r="B95" s="384" t="s">
        <v>87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569" t="s">
        <v>35</v>
      </c>
      <c r="N95" s="132"/>
      <c r="O95" s="132"/>
      <c r="P95" s="132"/>
      <c r="Q95" s="132"/>
      <c r="R95" s="132"/>
      <c r="S95" s="132"/>
      <c r="T95" s="132"/>
      <c r="U95" s="570"/>
      <c r="V95" s="569" t="s">
        <v>88</v>
      </c>
      <c r="W95" s="132"/>
      <c r="X95" s="132"/>
      <c r="Y95" s="132"/>
      <c r="Z95" s="132"/>
      <c r="AA95" s="132"/>
      <c r="AB95" s="132"/>
      <c r="AC95" s="132"/>
      <c r="AD95" s="132"/>
      <c r="AE95" s="570"/>
      <c r="AF95" s="387" t="s">
        <v>36</v>
      </c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8"/>
      <c r="AS95" s="344"/>
      <c r="AT95" s="345"/>
      <c r="AU95" s="345"/>
      <c r="AV95" s="345"/>
      <c r="AW95" s="345"/>
      <c r="AX95" s="345"/>
      <c r="AY95" s="345"/>
      <c r="AZ95" s="345"/>
      <c r="BA95" s="345"/>
      <c r="BB95" s="345"/>
      <c r="BC95" s="348"/>
      <c r="BD95" s="348"/>
      <c r="BE95" s="348"/>
      <c r="BF95" s="348"/>
      <c r="BG95" s="348"/>
      <c r="BH95" s="348"/>
      <c r="BI95" s="348"/>
      <c r="BJ95" s="350"/>
      <c r="BK95" s="348"/>
      <c r="BL95" s="348"/>
      <c r="BM95" s="348"/>
      <c r="BN95" s="351"/>
    </row>
    <row r="96" spans="2:66" ht="9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571"/>
      <c r="N96" s="267"/>
      <c r="O96" s="267"/>
      <c r="P96" s="267"/>
      <c r="Q96" s="267"/>
      <c r="R96" s="267"/>
      <c r="S96" s="267"/>
      <c r="T96" s="267"/>
      <c r="U96" s="572"/>
      <c r="V96" s="571"/>
      <c r="W96" s="267"/>
      <c r="X96" s="267"/>
      <c r="Y96" s="267"/>
      <c r="Z96" s="267"/>
      <c r="AA96" s="267"/>
      <c r="AB96" s="267"/>
      <c r="AC96" s="267"/>
      <c r="AD96" s="267"/>
      <c r="AE96" s="572"/>
      <c r="AF96" s="389"/>
      <c r="AG96" s="389"/>
      <c r="AH96" s="389"/>
      <c r="AI96" s="389"/>
      <c r="AJ96" s="389"/>
      <c r="AK96" s="389"/>
      <c r="AL96" s="389"/>
      <c r="AM96" s="389"/>
      <c r="AN96" s="389"/>
      <c r="AO96" s="389"/>
      <c r="AP96" s="389"/>
      <c r="AQ96" s="390"/>
      <c r="AS96" s="346"/>
      <c r="AT96" s="347"/>
      <c r="AU96" s="347"/>
      <c r="AV96" s="347"/>
      <c r="AW96" s="347"/>
      <c r="AX96" s="347"/>
      <c r="AY96" s="347"/>
      <c r="AZ96" s="347"/>
      <c r="BA96" s="347"/>
      <c r="BB96" s="347"/>
      <c r="BC96" s="349"/>
      <c r="BD96" s="349"/>
      <c r="BE96" s="349"/>
      <c r="BF96" s="349"/>
      <c r="BG96" s="349"/>
      <c r="BH96" s="349"/>
      <c r="BI96" s="349"/>
      <c r="BJ96" s="352"/>
      <c r="BK96" s="349"/>
      <c r="BL96" s="349"/>
      <c r="BM96" s="349"/>
      <c r="BN96" s="353"/>
    </row>
    <row r="97" spans="2:66" ht="10.5" customHeight="1">
      <c r="B97" s="368" t="s">
        <v>78</v>
      </c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271">
        <f ca="1">【入力】!$L$233</f>
        <v>0</v>
      </c>
      <c r="N97" s="272"/>
      <c r="O97" s="272"/>
      <c r="P97" s="272"/>
      <c r="Q97" s="272"/>
      <c r="R97" s="272"/>
      <c r="S97" s="272"/>
      <c r="T97" s="272"/>
      <c r="U97" s="273"/>
      <c r="V97" s="271">
        <f ca="1">【入力】!$R$233</f>
        <v>0</v>
      </c>
      <c r="W97" s="272"/>
      <c r="X97" s="272"/>
      <c r="Y97" s="272"/>
      <c r="Z97" s="272"/>
      <c r="AA97" s="272"/>
      <c r="AB97" s="272"/>
      <c r="AC97" s="272"/>
      <c r="AD97" s="272"/>
      <c r="AE97" s="273"/>
      <c r="AF97" s="277">
        <f ca="1">【入力】!$W$233</f>
        <v>0</v>
      </c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8"/>
      <c r="AS97" s="354" t="s">
        <v>128</v>
      </c>
      <c r="AT97" s="354"/>
      <c r="AU97" s="354"/>
      <c r="AV97" s="354"/>
      <c r="AW97" s="354"/>
      <c r="AX97" s="354"/>
      <c r="AY97" s="354"/>
      <c r="AZ97" s="354"/>
      <c r="BA97" s="354"/>
      <c r="BB97" s="354"/>
    </row>
    <row r="98" spans="2:66" ht="9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74"/>
      <c r="N98" s="275"/>
      <c r="O98" s="275"/>
      <c r="P98" s="275"/>
      <c r="Q98" s="275"/>
      <c r="R98" s="275"/>
      <c r="S98" s="275"/>
      <c r="T98" s="275"/>
      <c r="U98" s="276"/>
      <c r="V98" s="274"/>
      <c r="W98" s="275"/>
      <c r="X98" s="275"/>
      <c r="Y98" s="275"/>
      <c r="Z98" s="275"/>
      <c r="AA98" s="275"/>
      <c r="AB98" s="275"/>
      <c r="AC98" s="275"/>
      <c r="AD98" s="275"/>
      <c r="AE98" s="276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80"/>
      <c r="AS98" s="334" t="s">
        <v>129</v>
      </c>
      <c r="AT98" s="335"/>
      <c r="AU98" s="335"/>
      <c r="AV98" s="335"/>
      <c r="AW98" s="335"/>
      <c r="AX98" s="335"/>
      <c r="AY98" s="335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340" t="s">
        <v>37</v>
      </c>
      <c r="BN98" s="341"/>
    </row>
    <row r="99" spans="2:66" ht="9" customHeight="1">
      <c r="B99" s="290" t="s">
        <v>79</v>
      </c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550">
        <f>【入力】!$L$236</f>
        <v>0</v>
      </c>
      <c r="N99" s="279"/>
      <c r="O99" s="279"/>
      <c r="P99" s="279"/>
      <c r="Q99" s="279"/>
      <c r="R99" s="279"/>
      <c r="S99" s="279"/>
      <c r="T99" s="279"/>
      <c r="U99" s="551"/>
      <c r="V99" s="550">
        <f>【入力】!$R$236</f>
        <v>0</v>
      </c>
      <c r="W99" s="279"/>
      <c r="X99" s="279"/>
      <c r="Y99" s="279"/>
      <c r="Z99" s="279"/>
      <c r="AA99" s="279"/>
      <c r="AB99" s="279"/>
      <c r="AC99" s="279"/>
      <c r="AD99" s="279"/>
      <c r="AE99" s="551"/>
      <c r="AF99" s="279">
        <f>【入力】!$W$236</f>
        <v>0</v>
      </c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80"/>
      <c r="AS99" s="336"/>
      <c r="AT99" s="337"/>
      <c r="AU99" s="337"/>
      <c r="AV99" s="337"/>
      <c r="AW99" s="337"/>
      <c r="AX99" s="337"/>
      <c r="AY99" s="337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342"/>
      <c r="BN99" s="343"/>
    </row>
    <row r="100" spans="2:66" ht="9" customHeight="1"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550"/>
      <c r="N100" s="279"/>
      <c r="O100" s="279"/>
      <c r="P100" s="279"/>
      <c r="Q100" s="279"/>
      <c r="R100" s="279"/>
      <c r="S100" s="279"/>
      <c r="T100" s="279"/>
      <c r="U100" s="551"/>
      <c r="V100" s="550"/>
      <c r="W100" s="279"/>
      <c r="X100" s="279"/>
      <c r="Y100" s="279"/>
      <c r="Z100" s="279"/>
      <c r="AA100" s="279"/>
      <c r="AB100" s="279"/>
      <c r="AC100" s="279"/>
      <c r="AD100" s="279"/>
      <c r="AE100" s="551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80"/>
      <c r="AS100" s="336"/>
      <c r="AT100" s="337"/>
      <c r="AU100" s="337"/>
      <c r="AV100" s="337"/>
      <c r="AW100" s="337"/>
      <c r="AX100" s="337"/>
      <c r="AY100" s="337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342"/>
      <c r="BN100" s="343"/>
    </row>
    <row r="101" spans="2:66" ht="9" customHeight="1">
      <c r="B101" s="290" t="str">
        <f>【入力】!$C$127</f>
        <v>不課税対象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550">
        <f ca="1">【入力】!$L$239</f>
        <v>0</v>
      </c>
      <c r="N101" s="279"/>
      <c r="O101" s="279"/>
      <c r="P101" s="279"/>
      <c r="Q101" s="279"/>
      <c r="R101" s="279"/>
      <c r="S101" s="279"/>
      <c r="T101" s="279"/>
      <c r="U101" s="551"/>
      <c r="V101" s="555"/>
      <c r="W101" s="556"/>
      <c r="X101" s="556"/>
      <c r="Y101" s="556"/>
      <c r="Z101" s="556"/>
      <c r="AA101" s="556"/>
      <c r="AB101" s="556"/>
      <c r="AC101" s="556"/>
      <c r="AD101" s="556"/>
      <c r="AE101" s="557"/>
      <c r="AF101" s="279">
        <f ca="1">【入力】!$W$239</f>
        <v>0</v>
      </c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80"/>
      <c r="AS101" s="338"/>
      <c r="AT101" s="339"/>
      <c r="AU101" s="339"/>
      <c r="AV101" s="339"/>
      <c r="AW101" s="339"/>
      <c r="AX101" s="339"/>
      <c r="AY101" s="33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24"/>
      <c r="BN101" s="220"/>
    </row>
    <row r="102" spans="2:66" ht="9" customHeight="1">
      <c r="B102" s="548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52"/>
      <c r="N102" s="553"/>
      <c r="O102" s="553"/>
      <c r="P102" s="553"/>
      <c r="Q102" s="553"/>
      <c r="R102" s="553"/>
      <c r="S102" s="553"/>
      <c r="T102" s="553"/>
      <c r="U102" s="554"/>
      <c r="V102" s="558"/>
      <c r="W102" s="559"/>
      <c r="X102" s="559"/>
      <c r="Y102" s="559"/>
      <c r="Z102" s="559"/>
      <c r="AA102" s="559"/>
      <c r="AB102" s="559"/>
      <c r="AC102" s="559"/>
      <c r="AD102" s="559"/>
      <c r="AE102" s="560"/>
      <c r="AF102" s="553"/>
      <c r="AG102" s="553"/>
      <c r="AH102" s="553"/>
      <c r="AI102" s="553"/>
      <c r="AJ102" s="553"/>
      <c r="AK102" s="553"/>
      <c r="AL102" s="553"/>
      <c r="AM102" s="553"/>
      <c r="AN102" s="553"/>
      <c r="AO102" s="553"/>
      <c r="AP102" s="553"/>
      <c r="AQ102" s="561"/>
      <c r="AS102" s="266" t="s">
        <v>180</v>
      </c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 t="s">
        <v>37</v>
      </c>
      <c r="BN102" s="323"/>
    </row>
    <row r="103" spans="2:66" ht="9" customHeight="1">
      <c r="AS103" s="268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301"/>
    </row>
    <row r="104" spans="2:66" ht="12" customHeight="1">
      <c r="B104" s="289" t="s">
        <v>40</v>
      </c>
      <c r="C104" s="289"/>
      <c r="D104" s="289"/>
      <c r="E104" s="289"/>
      <c r="F104" s="289"/>
      <c r="G104" s="289"/>
      <c r="H104" s="289" t="s">
        <v>41</v>
      </c>
      <c r="I104" s="289"/>
      <c r="J104" s="289"/>
      <c r="K104" s="289"/>
      <c r="L104" s="289"/>
      <c r="M104" s="289" t="s">
        <v>42</v>
      </c>
      <c r="N104" s="289"/>
      <c r="O104" s="289"/>
      <c r="P104" s="289"/>
      <c r="Q104" s="289"/>
      <c r="R104" s="289" t="s">
        <v>43</v>
      </c>
      <c r="S104" s="289"/>
      <c r="T104" s="289"/>
      <c r="U104" s="289"/>
      <c r="V104" s="289"/>
      <c r="W104" s="289"/>
      <c r="X104" s="289"/>
      <c r="Y104" s="6"/>
      <c r="Z104" s="620" t="s">
        <v>8</v>
      </c>
      <c r="AA104" s="621"/>
      <c r="AB104" s="621"/>
      <c r="AC104" s="621"/>
      <c r="AD104" s="621"/>
      <c r="AE104" s="621"/>
      <c r="AF104" s="621"/>
      <c r="AG104" s="621"/>
      <c r="AH104" s="621"/>
      <c r="AI104" s="621"/>
      <c r="AJ104" s="621"/>
      <c r="AK104" s="621"/>
      <c r="AL104" s="621"/>
      <c r="AM104" s="621"/>
      <c r="AN104" s="621"/>
      <c r="AO104" s="621"/>
      <c r="AP104" s="621"/>
      <c r="AQ104" s="622"/>
      <c r="AS104" s="268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301"/>
    </row>
    <row r="105" spans="2:66" ht="9" customHeight="1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6"/>
      <c r="Z105" s="623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4"/>
      <c r="AL105" s="624"/>
      <c r="AM105" s="624"/>
      <c r="AN105" s="624"/>
      <c r="AO105" s="624"/>
      <c r="AP105" s="624"/>
      <c r="AQ105" s="625"/>
      <c r="AS105" s="318" t="s">
        <v>120</v>
      </c>
      <c r="AT105" s="319"/>
      <c r="AU105" s="319"/>
      <c r="AV105" s="319"/>
      <c r="AW105" s="319"/>
      <c r="AX105" s="319"/>
      <c r="AY105" s="31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 t="s">
        <v>37</v>
      </c>
      <c r="BN105" s="301"/>
    </row>
    <row r="106" spans="2:66" ht="10.5" customHeight="1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7"/>
      <c r="Z106" s="62"/>
      <c r="AA106" s="7"/>
      <c r="AB106" s="6"/>
      <c r="AC106" s="7"/>
      <c r="AD106" s="6"/>
      <c r="AF106" s="6"/>
      <c r="AG106" s="6"/>
      <c r="AH106" s="7" t="s">
        <v>75</v>
      </c>
      <c r="AI106" s="6"/>
      <c r="AJ106" s="6"/>
      <c r="AL106" s="7"/>
      <c r="AM106" s="7" t="s">
        <v>74</v>
      </c>
      <c r="AN106" s="7"/>
      <c r="AO106" s="7"/>
      <c r="AP106" s="7"/>
      <c r="AQ106" s="63" t="s">
        <v>37</v>
      </c>
      <c r="AS106" s="318"/>
      <c r="AT106" s="319"/>
      <c r="AU106" s="319"/>
      <c r="AV106" s="319"/>
      <c r="AW106" s="319"/>
      <c r="AX106" s="319"/>
      <c r="AY106" s="31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301"/>
    </row>
    <row r="107" spans="2:66" ht="9" customHeight="1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56"/>
      <c r="Z107" s="542">
        <f ca="1">【入力】!$W$245</f>
        <v>0</v>
      </c>
      <c r="AA107" s="543"/>
      <c r="AB107" s="543"/>
      <c r="AC107" s="543"/>
      <c r="AD107" s="543"/>
      <c r="AE107" s="543"/>
      <c r="AF107" s="543"/>
      <c r="AG107" s="543"/>
      <c r="AH107" s="543"/>
      <c r="AI107" s="543"/>
      <c r="AJ107" s="543"/>
      <c r="AK107" s="543"/>
      <c r="AL107" s="543"/>
      <c r="AM107" s="543"/>
      <c r="AN107" s="543"/>
      <c r="AO107" s="543"/>
      <c r="AP107" s="543"/>
      <c r="AQ107" s="544"/>
      <c r="AS107" s="318"/>
      <c r="AT107" s="319"/>
      <c r="AU107" s="319"/>
      <c r="AV107" s="319"/>
      <c r="AW107" s="319"/>
      <c r="AX107" s="319"/>
      <c r="AY107" s="31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301"/>
    </row>
    <row r="108" spans="2:66" ht="9" customHeight="1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56"/>
      <c r="Z108" s="542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4"/>
      <c r="AS108" s="330" t="s">
        <v>91</v>
      </c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6"/>
    </row>
    <row r="109" spans="2:66" ht="18" customHeight="1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56"/>
      <c r="Z109" s="545"/>
      <c r="AA109" s="546"/>
      <c r="AB109" s="546"/>
      <c r="AC109" s="546"/>
      <c r="AD109" s="546"/>
      <c r="AE109" s="546"/>
      <c r="AF109" s="546"/>
      <c r="AG109" s="546"/>
      <c r="AH109" s="546"/>
      <c r="AI109" s="546"/>
      <c r="AJ109" s="546"/>
      <c r="AK109" s="546"/>
      <c r="AL109" s="546"/>
      <c r="AM109" s="546"/>
      <c r="AN109" s="546"/>
      <c r="AO109" s="546"/>
      <c r="AP109" s="546"/>
      <c r="AQ109" s="547"/>
      <c r="AS109" s="331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300"/>
    </row>
    <row r="110" spans="2:66" ht="3" customHeight="1"/>
    <row r="111" spans="2:66" ht="6" customHeight="1">
      <c r="B111" s="581" t="s">
        <v>167</v>
      </c>
      <c r="C111" s="581"/>
      <c r="D111" s="581"/>
      <c r="E111" s="581"/>
      <c r="F111" s="581"/>
      <c r="G111" s="581"/>
      <c r="H111" s="581"/>
      <c r="I111" s="581"/>
      <c r="J111" s="262" t="s">
        <v>0</v>
      </c>
      <c r="K111" s="262"/>
      <c r="L111" s="262"/>
      <c r="M111" s="262"/>
      <c r="N111" s="262"/>
      <c r="O111" s="262"/>
      <c r="P111" s="262"/>
      <c r="Q111" s="262"/>
      <c r="Z111" s="650" t="s">
        <v>82</v>
      </c>
      <c r="AA111" s="650"/>
      <c r="AB111" s="650"/>
      <c r="AC111" s="650"/>
      <c r="AD111" s="650"/>
      <c r="AE111" s="263" t="str">
        <f>【入力】!$W$165</f>
        <v>2</v>
      </c>
      <c r="AF111" s="263"/>
      <c r="AG111" s="263"/>
      <c r="AH111" s="263"/>
      <c r="AI111" s="263"/>
      <c r="AJ111" s="263"/>
      <c r="AK111" s="263"/>
      <c r="AL111" s="265" t="s">
        <v>186</v>
      </c>
      <c r="AM111" s="265"/>
      <c r="AN111" s="265"/>
      <c r="AO111" s="265"/>
      <c r="AP111" s="265"/>
      <c r="AQ111" s="265"/>
      <c r="AS111" s="135"/>
      <c r="AT111" s="135"/>
      <c r="AU111" s="135"/>
      <c r="AV111" s="135"/>
      <c r="AW111" s="135"/>
      <c r="AX111" s="135"/>
      <c r="AY111" s="135"/>
      <c r="AZ111" s="135"/>
      <c r="BA111" s="539" t="s">
        <v>76</v>
      </c>
      <c r="BB111" s="539"/>
      <c r="BC111" s="539"/>
      <c r="BD111" s="539"/>
      <c r="BE111" s="236" t="str">
        <f>MID(【入力】!$K$168,1,4)</f>
        <v/>
      </c>
      <c r="BF111" s="236"/>
      <c r="BG111" s="236"/>
      <c r="BH111" s="297" t="s">
        <v>5</v>
      </c>
      <c r="BI111" s="236" t="str">
        <f>MID(【入力】!$K$168,5,2)</f>
        <v/>
      </c>
      <c r="BJ111" s="236"/>
      <c r="BK111" s="297" t="s">
        <v>6</v>
      </c>
      <c r="BL111" s="236" t="str">
        <f>MID(【入力】!$K$168,7,2)</f>
        <v/>
      </c>
      <c r="BM111" s="236"/>
      <c r="BN111" s="297" t="s">
        <v>7</v>
      </c>
    </row>
    <row r="112" spans="2:66" ht="10.5" customHeight="1">
      <c r="B112" s="581"/>
      <c r="C112" s="581"/>
      <c r="D112" s="581"/>
      <c r="E112" s="581"/>
      <c r="F112" s="581"/>
      <c r="G112" s="581"/>
      <c r="H112" s="581"/>
      <c r="I112" s="581"/>
      <c r="J112" s="262"/>
      <c r="K112" s="262"/>
      <c r="L112" s="262"/>
      <c r="M112" s="262"/>
      <c r="N112" s="262"/>
      <c r="O112" s="262"/>
      <c r="P112" s="262"/>
      <c r="Q112" s="262"/>
      <c r="S112" s="270" t="s">
        <v>31</v>
      </c>
      <c r="T112" s="270"/>
      <c r="U112" s="270"/>
      <c r="V112" s="270"/>
      <c r="W112" s="270"/>
      <c r="X112" s="270"/>
      <c r="Y112" s="270"/>
      <c r="Z112" s="211"/>
      <c r="AA112" s="211"/>
      <c r="AB112" s="211"/>
      <c r="AC112" s="211"/>
      <c r="AD112" s="211"/>
      <c r="AE112" s="264"/>
      <c r="AF112" s="264"/>
      <c r="AG112" s="264"/>
      <c r="AH112" s="264"/>
      <c r="AI112" s="264"/>
      <c r="AJ112" s="264"/>
      <c r="AK112" s="264"/>
      <c r="AL112" s="265"/>
      <c r="AM112" s="265"/>
      <c r="AN112" s="265"/>
      <c r="AO112" s="265"/>
      <c r="AP112" s="265"/>
      <c r="AQ112" s="265"/>
      <c r="AS112" s="135"/>
      <c r="AT112" s="135"/>
      <c r="AU112" s="135"/>
      <c r="AV112" s="135"/>
      <c r="AW112" s="135"/>
      <c r="AX112" s="135"/>
      <c r="AY112" s="135"/>
      <c r="AZ112" s="135"/>
      <c r="BA112" s="540"/>
      <c r="BB112" s="540"/>
      <c r="BC112" s="540"/>
      <c r="BD112" s="540"/>
      <c r="BE112" s="541"/>
      <c r="BF112" s="541"/>
      <c r="BG112" s="541"/>
      <c r="BH112" s="298"/>
      <c r="BI112" s="541"/>
      <c r="BJ112" s="541"/>
      <c r="BK112" s="298"/>
      <c r="BL112" s="541"/>
      <c r="BM112" s="541"/>
      <c r="BN112" s="298"/>
    </row>
    <row r="113" spans="2:79" ht="10.5" customHeight="1">
      <c r="B113" s="581"/>
      <c r="C113" s="581"/>
      <c r="D113" s="581"/>
      <c r="E113" s="581"/>
      <c r="F113" s="581"/>
      <c r="G113" s="581"/>
      <c r="H113" s="581"/>
      <c r="I113" s="581"/>
      <c r="J113" s="262"/>
      <c r="K113" s="262"/>
      <c r="L113" s="262"/>
      <c r="M113" s="262"/>
      <c r="N113" s="262"/>
      <c r="O113" s="262"/>
      <c r="P113" s="262"/>
      <c r="Q113" s="262"/>
      <c r="S113" s="270"/>
      <c r="T113" s="270"/>
      <c r="U113" s="270"/>
      <c r="V113" s="270"/>
      <c r="W113" s="270"/>
      <c r="X113" s="270"/>
      <c r="Y113" s="270"/>
      <c r="AS113" s="652" t="s">
        <v>183</v>
      </c>
      <c r="AT113" s="652"/>
      <c r="AU113" s="652"/>
      <c r="AV113" s="652"/>
      <c r="AW113" s="652"/>
      <c r="AX113" s="652"/>
      <c r="AY113" s="652"/>
      <c r="AZ113" s="652"/>
    </row>
    <row r="114" spans="2:79" ht="10.5" customHeight="1">
      <c r="B114" s="516" t="s">
        <v>184</v>
      </c>
      <c r="C114" s="516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S114" s="517" t="s">
        <v>24</v>
      </c>
      <c r="T114" s="518"/>
      <c r="U114" s="518"/>
      <c r="V114" s="518"/>
      <c r="W114" s="518"/>
      <c r="X114" s="518"/>
      <c r="Y114" s="519"/>
      <c r="Z114" s="520" t="str">
        <f>MID(【入力】!$K$5,1,1)</f>
        <v/>
      </c>
      <c r="AA114" s="520"/>
      <c r="AB114" s="522" t="str">
        <f>MID(【入力】!$K$5,2,1)</f>
        <v/>
      </c>
      <c r="AC114" s="522"/>
      <c r="AD114" s="522" t="str">
        <f>MID(【入力】!$K$5,3,1)</f>
        <v/>
      </c>
      <c r="AE114" s="522"/>
      <c r="AF114" s="522" t="str">
        <f>MID(【入力】!$K$5,4,1)</f>
        <v/>
      </c>
      <c r="AG114" s="522"/>
      <c r="AH114" s="522" t="str">
        <f>MID(【入力】!$K$5,5,1)</f>
        <v/>
      </c>
      <c r="AI114" s="522"/>
      <c r="AJ114" s="520" t="str">
        <f>MID(【入力】!$K$5,6,1)</f>
        <v/>
      </c>
      <c r="AK114" s="520"/>
      <c r="AL114" s="501" t="s">
        <v>188</v>
      </c>
      <c r="AM114" s="502"/>
      <c r="AN114" s="502"/>
      <c r="AO114" s="502"/>
      <c r="AP114" s="502"/>
      <c r="AQ114" s="503"/>
      <c r="AS114" s="507" t="s">
        <v>38</v>
      </c>
      <c r="AT114" s="508"/>
      <c r="AU114" s="508"/>
      <c r="AV114" s="508"/>
      <c r="AW114" s="508"/>
      <c r="AX114" s="508"/>
      <c r="AY114" s="508"/>
      <c r="AZ114" s="508"/>
      <c r="BA114" s="508"/>
      <c r="BB114" s="509"/>
      <c r="BC114" s="306" t="str">
        <f>MID(【入力】!$K$184,1,1)</f>
        <v/>
      </c>
      <c r="BD114" s="306" t="str">
        <f>MID(【入力】!$K$184,2,1)</f>
        <v/>
      </c>
      <c r="BE114" s="306" t="str">
        <f>MID(【入力】!$K$184,3,1)</f>
        <v/>
      </c>
      <c r="BF114" s="306" t="str">
        <f>MID(【入力】!$K$184,4,1)</f>
        <v/>
      </c>
      <c r="BG114" s="306" t="str">
        <f>MID(【入力】!$K$184,5,1)</f>
        <v/>
      </c>
      <c r="BH114" s="309"/>
      <c r="BI114" s="309"/>
      <c r="BJ114" s="309"/>
      <c r="BK114" s="309"/>
      <c r="BL114" s="309"/>
      <c r="BM114" s="309"/>
      <c r="BN114" s="310"/>
    </row>
    <row r="115" spans="2:79" ht="10.5" customHeight="1">
      <c r="B115" s="516"/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S115" s="315"/>
      <c r="T115" s="316"/>
      <c r="U115" s="316"/>
      <c r="V115" s="316"/>
      <c r="W115" s="316"/>
      <c r="X115" s="316"/>
      <c r="Y115" s="317"/>
      <c r="Z115" s="521"/>
      <c r="AA115" s="521"/>
      <c r="AB115" s="523"/>
      <c r="AC115" s="523"/>
      <c r="AD115" s="523"/>
      <c r="AE115" s="523"/>
      <c r="AF115" s="523"/>
      <c r="AG115" s="523"/>
      <c r="AH115" s="523"/>
      <c r="AI115" s="523"/>
      <c r="AJ115" s="521"/>
      <c r="AK115" s="521"/>
      <c r="AL115" s="504"/>
      <c r="AM115" s="505"/>
      <c r="AN115" s="505"/>
      <c r="AO115" s="505"/>
      <c r="AP115" s="505"/>
      <c r="AQ115" s="506"/>
      <c r="AS115" s="510"/>
      <c r="AT115" s="511"/>
      <c r="AU115" s="511"/>
      <c r="AV115" s="511"/>
      <c r="AW115" s="511"/>
      <c r="AX115" s="511"/>
      <c r="AY115" s="511"/>
      <c r="AZ115" s="511"/>
      <c r="BA115" s="511"/>
      <c r="BB115" s="512"/>
      <c r="BC115" s="307"/>
      <c r="BD115" s="307"/>
      <c r="BE115" s="307"/>
      <c r="BF115" s="307"/>
      <c r="BG115" s="307"/>
      <c r="BH115" s="311"/>
      <c r="BI115" s="311"/>
      <c r="BJ115" s="311"/>
      <c r="BK115" s="311"/>
      <c r="BL115" s="311"/>
      <c r="BM115" s="311"/>
      <c r="BN115" s="312"/>
      <c r="BR115" s="325" t="str">
        <f>MID(【入力】!$K$9,1,3)</f>
        <v/>
      </c>
      <c r="BS115" s="325"/>
      <c r="BT115" s="325"/>
      <c r="BU115" s="325"/>
      <c r="BV115" s="325" t="s">
        <v>3</v>
      </c>
      <c r="BW115" s="325"/>
      <c r="BX115" s="325" t="str">
        <f>MID(【入力】!$K$9,4,4)</f>
        <v/>
      </c>
      <c r="BY115" s="325"/>
      <c r="BZ115" s="325"/>
      <c r="CA115" s="325"/>
    </row>
    <row r="116" spans="2:79" ht="9.75" customHeight="1">
      <c r="B116" s="524" t="s">
        <v>4</v>
      </c>
      <c r="C116" s="525"/>
      <c r="D116" s="525"/>
      <c r="E116" s="525"/>
      <c r="F116" s="525"/>
      <c r="G116" s="530" t="str">
        <f>MID(【入力】!$K$171,1,1)</f>
        <v/>
      </c>
      <c r="H116" s="533" t="str">
        <f>MID(【入力】!$K$171,2,1)</f>
        <v/>
      </c>
      <c r="I116" s="533" t="str">
        <f>MID(【入力】!$K$171,3,1)</f>
        <v/>
      </c>
      <c r="J116" s="533" t="str">
        <f>MID(【入力】!$K$171,4,1)</f>
        <v/>
      </c>
      <c r="K116" s="536" t="s">
        <v>5</v>
      </c>
      <c r="L116" s="533" t="str">
        <f>MID(【入力】!$K$171,5,1)</f>
        <v/>
      </c>
      <c r="M116" s="533" t="str">
        <f>MID(【入力】!$K$171,6,1)</f>
        <v/>
      </c>
      <c r="N116" s="536" t="s">
        <v>6</v>
      </c>
      <c r="O116" s="533" t="str">
        <f>MID(【入力】!$K$171,7,1)</f>
        <v/>
      </c>
      <c r="P116" s="533" t="str">
        <f>MID(【入力】!$K$171,8,1)</f>
        <v/>
      </c>
      <c r="Q116" s="486" t="s">
        <v>7</v>
      </c>
      <c r="R116" s="10"/>
      <c r="S116" s="490" t="s">
        <v>9</v>
      </c>
      <c r="T116" s="491"/>
      <c r="U116" s="491"/>
      <c r="V116" s="491"/>
      <c r="W116" s="491"/>
      <c r="X116" s="491"/>
      <c r="Y116" s="492"/>
      <c r="Z116" s="36"/>
      <c r="AA116" s="616" t="str">
        <f>IF(【入力】!$K$9="","",$BR$7)</f>
        <v/>
      </c>
      <c r="AB116" s="616"/>
      <c r="AC116" s="616"/>
      <c r="AD116" s="616"/>
      <c r="AE116" s="616"/>
      <c r="AF116" s="616"/>
      <c r="AG116" s="616"/>
      <c r="AH116" s="616"/>
      <c r="AI116" s="616"/>
      <c r="AJ116" s="616"/>
      <c r="AK116" s="616"/>
      <c r="AL116" s="46"/>
      <c r="AM116" s="46"/>
      <c r="AN116" s="46"/>
      <c r="AO116" s="46"/>
      <c r="AP116" s="46"/>
      <c r="AQ116" s="47"/>
      <c r="AS116" s="513"/>
      <c r="AT116" s="514"/>
      <c r="AU116" s="514"/>
      <c r="AV116" s="514"/>
      <c r="AW116" s="514"/>
      <c r="AX116" s="514"/>
      <c r="AY116" s="514"/>
      <c r="AZ116" s="514"/>
      <c r="BA116" s="514"/>
      <c r="BB116" s="515"/>
      <c r="BC116" s="308"/>
      <c r="BD116" s="308"/>
      <c r="BE116" s="308"/>
      <c r="BF116" s="308"/>
      <c r="BG116" s="308"/>
      <c r="BH116" s="313"/>
      <c r="BI116" s="313"/>
      <c r="BJ116" s="313"/>
      <c r="BK116" s="313"/>
      <c r="BL116" s="313"/>
      <c r="BM116" s="313"/>
      <c r="BN116" s="314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</row>
    <row r="117" spans="2:79" ht="9.75" customHeight="1">
      <c r="B117" s="526"/>
      <c r="C117" s="527"/>
      <c r="D117" s="527"/>
      <c r="E117" s="527"/>
      <c r="F117" s="527"/>
      <c r="G117" s="531"/>
      <c r="H117" s="534"/>
      <c r="I117" s="534"/>
      <c r="J117" s="534"/>
      <c r="K117" s="537"/>
      <c r="L117" s="534"/>
      <c r="M117" s="534"/>
      <c r="N117" s="537"/>
      <c r="O117" s="534"/>
      <c r="P117" s="534"/>
      <c r="Q117" s="614"/>
      <c r="R117" s="10"/>
      <c r="S117" s="490"/>
      <c r="T117" s="491"/>
      <c r="U117" s="491"/>
      <c r="V117" s="491"/>
      <c r="W117" s="491"/>
      <c r="X117" s="491"/>
      <c r="Y117" s="492"/>
      <c r="Z117" s="36"/>
      <c r="AA117" s="616"/>
      <c r="AB117" s="616"/>
      <c r="AC117" s="616"/>
      <c r="AD117" s="616"/>
      <c r="AE117" s="616"/>
      <c r="AF117" s="616"/>
      <c r="AG117" s="616"/>
      <c r="AH117" s="616"/>
      <c r="AI117" s="616"/>
      <c r="AJ117" s="616"/>
      <c r="AK117" s="616"/>
      <c r="AL117" s="46"/>
      <c r="AM117" s="46"/>
      <c r="AN117" s="46"/>
      <c r="AO117" s="46"/>
      <c r="AP117" s="46"/>
      <c r="AQ117" s="47"/>
      <c r="AS117" s="315" t="s">
        <v>14</v>
      </c>
      <c r="AT117" s="316"/>
      <c r="AU117" s="316"/>
      <c r="AV117" s="316"/>
      <c r="AW117" s="316"/>
      <c r="AX117" s="316"/>
      <c r="AY117" s="316"/>
      <c r="AZ117" s="316"/>
      <c r="BA117" s="316"/>
      <c r="BB117" s="317"/>
      <c r="BC117" s="321" t="str">
        <f>IF(【入力】!$K$184="","",【入力】!$K$187)</f>
        <v/>
      </c>
      <c r="BD117" s="321"/>
      <c r="BE117" s="321"/>
      <c r="BF117" s="321"/>
      <c r="BG117" s="321"/>
      <c r="BH117" s="321"/>
      <c r="BI117" s="321"/>
      <c r="BJ117" s="321"/>
      <c r="BK117" s="321"/>
      <c r="BL117" s="267" t="s">
        <v>37</v>
      </c>
      <c r="BM117" s="267"/>
      <c r="BN117" s="323"/>
    </row>
    <row r="118" spans="2:79" ht="9.75" customHeight="1">
      <c r="B118" s="528"/>
      <c r="C118" s="529"/>
      <c r="D118" s="529"/>
      <c r="E118" s="529"/>
      <c r="F118" s="529"/>
      <c r="G118" s="532"/>
      <c r="H118" s="535"/>
      <c r="I118" s="535"/>
      <c r="J118" s="535"/>
      <c r="K118" s="538"/>
      <c r="L118" s="535"/>
      <c r="M118" s="535"/>
      <c r="N118" s="538"/>
      <c r="O118" s="535"/>
      <c r="P118" s="535"/>
      <c r="Q118" s="615"/>
      <c r="R118" s="10"/>
      <c r="S118" s="490" t="s">
        <v>10</v>
      </c>
      <c r="T118" s="491"/>
      <c r="U118" s="491"/>
      <c r="V118" s="491"/>
      <c r="W118" s="491"/>
      <c r="X118" s="491"/>
      <c r="Y118" s="492"/>
      <c r="AA118" s="595">
        <f>【入力】!$K$12</f>
        <v>0</v>
      </c>
      <c r="AB118" s="595"/>
      <c r="AC118" s="595"/>
      <c r="AD118" s="595"/>
      <c r="AE118" s="595"/>
      <c r="AF118" s="595"/>
      <c r="AG118" s="595"/>
      <c r="AH118" s="595"/>
      <c r="AI118" s="595"/>
      <c r="AJ118" s="595"/>
      <c r="AK118" s="595"/>
      <c r="AL118" s="595"/>
      <c r="AM118" s="595"/>
      <c r="AN118" s="595"/>
      <c r="AO118" s="595"/>
      <c r="AP118" s="595"/>
      <c r="AQ118" s="596"/>
      <c r="AS118" s="318"/>
      <c r="AT118" s="319"/>
      <c r="AU118" s="319"/>
      <c r="AV118" s="319"/>
      <c r="AW118" s="319"/>
      <c r="AX118" s="319"/>
      <c r="AY118" s="319"/>
      <c r="AZ118" s="319"/>
      <c r="BA118" s="319"/>
      <c r="BB118" s="320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269"/>
      <c r="BM118" s="269"/>
      <c r="BN118" s="301"/>
    </row>
    <row r="119" spans="2:79" ht="9.75" customHeight="1">
      <c r="S119" s="490"/>
      <c r="T119" s="491"/>
      <c r="U119" s="491"/>
      <c r="V119" s="491"/>
      <c r="W119" s="491"/>
      <c r="X119" s="491"/>
      <c r="Y119" s="492"/>
      <c r="Z119" s="9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  <c r="AK119" s="595"/>
      <c r="AL119" s="595"/>
      <c r="AM119" s="595"/>
      <c r="AN119" s="595"/>
      <c r="AO119" s="595"/>
      <c r="AP119" s="595"/>
      <c r="AQ119" s="596"/>
      <c r="AS119" s="318"/>
      <c r="AT119" s="319"/>
      <c r="AU119" s="319"/>
      <c r="AV119" s="319"/>
      <c r="AW119" s="319"/>
      <c r="AX119" s="319"/>
      <c r="AY119" s="319"/>
      <c r="AZ119" s="319"/>
      <c r="BA119" s="319"/>
      <c r="BB119" s="320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269"/>
      <c r="BM119" s="269"/>
      <c r="BN119" s="301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</row>
    <row r="120" spans="2:79" ht="9.75" customHeight="1">
      <c r="B120" s="384" t="s">
        <v>2</v>
      </c>
      <c r="C120" s="132"/>
      <c r="D120" s="132"/>
      <c r="E120" s="132"/>
      <c r="F120" s="570"/>
      <c r="G120" s="631" t="str">
        <f>MID(【入力】!$K$174,1,1)</f>
        <v/>
      </c>
      <c r="H120" s="634" t="str">
        <f>MID(【入力】!$K$174,2,1)</f>
        <v/>
      </c>
      <c r="I120" s="634" t="str">
        <f>MID(【入力】!$K$174,3,1)</f>
        <v/>
      </c>
      <c r="J120" s="634" t="str">
        <f>MID(【入力】!$K$174,4,1)</f>
        <v/>
      </c>
      <c r="K120" s="637" t="s">
        <v>3</v>
      </c>
      <c r="L120" s="640" t="str">
        <f>MID(【入力】!$K$174,5,1)</f>
        <v/>
      </c>
      <c r="M120" s="640" t="str">
        <f>MID(【入力】!$K$174,6,1)</f>
        <v/>
      </c>
      <c r="N120" s="643" t="s">
        <v>3</v>
      </c>
      <c r="O120" s="640" t="str">
        <f>MID(【入力】!$K$174,7,1)</f>
        <v/>
      </c>
      <c r="P120" s="640" t="str">
        <f>MID(【入力】!$K$174,8,1)</f>
        <v/>
      </c>
      <c r="Q120" s="646" t="str">
        <f>MID(【入力】!$K$174,9,1)</f>
        <v/>
      </c>
      <c r="S120" s="490" t="s">
        <v>11</v>
      </c>
      <c r="T120" s="491"/>
      <c r="U120" s="491"/>
      <c r="V120" s="491"/>
      <c r="W120" s="491"/>
      <c r="X120" s="491"/>
      <c r="Y120" s="492"/>
      <c r="AA120" s="595">
        <f>【入力】!$K$15</f>
        <v>0</v>
      </c>
      <c r="AB120" s="595"/>
      <c r="AC120" s="595"/>
      <c r="AD120" s="595"/>
      <c r="AE120" s="595"/>
      <c r="AF120" s="595"/>
      <c r="AG120" s="595"/>
      <c r="AH120" s="595"/>
      <c r="AI120" s="595"/>
      <c r="AJ120" s="595"/>
      <c r="AK120" s="595"/>
      <c r="AL120" s="595"/>
      <c r="AM120" s="595"/>
      <c r="AN120" s="595"/>
      <c r="AO120" s="595"/>
      <c r="AP120" s="595"/>
      <c r="AQ120" s="596"/>
      <c r="AS120" s="318" t="s">
        <v>27</v>
      </c>
      <c r="AT120" s="319"/>
      <c r="AU120" s="319"/>
      <c r="AV120" s="319"/>
      <c r="AW120" s="319"/>
      <c r="AX120" s="319"/>
      <c r="AY120" s="319"/>
      <c r="AZ120" s="319"/>
      <c r="BA120" s="319"/>
      <c r="BB120" s="320"/>
      <c r="BC120" s="322" t="str">
        <f>IF(【入力】!$K$184="","",【入力】!$K$190)</f>
        <v/>
      </c>
      <c r="BD120" s="322"/>
      <c r="BE120" s="322"/>
      <c r="BF120" s="322"/>
      <c r="BG120" s="322"/>
      <c r="BH120" s="322"/>
      <c r="BI120" s="322"/>
      <c r="BJ120" s="322"/>
      <c r="BK120" s="322"/>
      <c r="BL120" s="269" t="s">
        <v>37</v>
      </c>
      <c r="BM120" s="269"/>
      <c r="BN120" s="301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</row>
    <row r="121" spans="2:79" ht="9.75" customHeight="1">
      <c r="B121" s="330"/>
      <c r="C121" s="135"/>
      <c r="D121" s="135"/>
      <c r="E121" s="135"/>
      <c r="F121" s="629"/>
      <c r="G121" s="632"/>
      <c r="H121" s="635"/>
      <c r="I121" s="635"/>
      <c r="J121" s="635"/>
      <c r="K121" s="638"/>
      <c r="L121" s="641"/>
      <c r="M121" s="641"/>
      <c r="N121" s="644"/>
      <c r="O121" s="641"/>
      <c r="P121" s="641"/>
      <c r="Q121" s="647"/>
      <c r="S121" s="490"/>
      <c r="T121" s="491"/>
      <c r="U121" s="491"/>
      <c r="V121" s="491"/>
      <c r="W121" s="491"/>
      <c r="X121" s="491"/>
      <c r="Y121" s="492"/>
      <c r="Z121" s="9"/>
      <c r="AA121" s="595"/>
      <c r="AB121" s="595"/>
      <c r="AC121" s="595"/>
      <c r="AD121" s="595"/>
      <c r="AE121" s="595"/>
      <c r="AF121" s="595"/>
      <c r="AG121" s="595"/>
      <c r="AH121" s="595"/>
      <c r="AI121" s="595"/>
      <c r="AJ121" s="595"/>
      <c r="AK121" s="595"/>
      <c r="AL121" s="595"/>
      <c r="AM121" s="595"/>
      <c r="AN121" s="595"/>
      <c r="AO121" s="595"/>
      <c r="AP121" s="595"/>
      <c r="AQ121" s="596"/>
      <c r="AS121" s="318"/>
      <c r="AT121" s="319"/>
      <c r="AU121" s="319"/>
      <c r="AV121" s="319"/>
      <c r="AW121" s="319"/>
      <c r="AX121" s="319"/>
      <c r="AY121" s="319"/>
      <c r="AZ121" s="319"/>
      <c r="BA121" s="319"/>
      <c r="BB121" s="320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269"/>
      <c r="BM121" s="269"/>
      <c r="BN121" s="301"/>
    </row>
    <row r="122" spans="2:79" ht="9.75" customHeight="1">
      <c r="B122" s="331"/>
      <c r="C122" s="299"/>
      <c r="D122" s="299"/>
      <c r="E122" s="299"/>
      <c r="F122" s="630"/>
      <c r="G122" s="633"/>
      <c r="H122" s="636"/>
      <c r="I122" s="636"/>
      <c r="J122" s="636"/>
      <c r="K122" s="639"/>
      <c r="L122" s="642"/>
      <c r="M122" s="642"/>
      <c r="N122" s="645"/>
      <c r="O122" s="642"/>
      <c r="P122" s="642"/>
      <c r="Q122" s="648"/>
      <c r="S122" s="490" t="s">
        <v>26</v>
      </c>
      <c r="T122" s="491"/>
      <c r="U122" s="491"/>
      <c r="V122" s="491"/>
      <c r="W122" s="491"/>
      <c r="X122" s="491"/>
      <c r="Y122" s="492"/>
      <c r="AA122" s="595">
        <f>【入力】!$K$18</f>
        <v>0</v>
      </c>
      <c r="AB122" s="595"/>
      <c r="AC122" s="595"/>
      <c r="AD122" s="595"/>
      <c r="AE122" s="595"/>
      <c r="AF122" s="595"/>
      <c r="AG122" s="595"/>
      <c r="AH122" s="595"/>
      <c r="AI122" s="595"/>
      <c r="AJ122" s="595"/>
      <c r="AK122" s="595"/>
      <c r="AL122" s="595"/>
      <c r="AM122" s="595"/>
      <c r="AN122" s="595"/>
      <c r="AO122" s="597" t="s">
        <v>89</v>
      </c>
      <c r="AP122" s="597"/>
      <c r="AQ122" s="48"/>
      <c r="AS122" s="318" t="s">
        <v>28</v>
      </c>
      <c r="AT122" s="319"/>
      <c r="AU122" s="319"/>
      <c r="AV122" s="319"/>
      <c r="AW122" s="319"/>
      <c r="AX122" s="319"/>
      <c r="AY122" s="319"/>
      <c r="AZ122" s="319"/>
      <c r="BA122" s="319"/>
      <c r="BB122" s="320"/>
      <c r="BC122" s="322" t="str">
        <f>IF(【入力】!$K$184="","",【入力】!$K$193)</f>
        <v/>
      </c>
      <c r="BD122" s="322"/>
      <c r="BE122" s="322"/>
      <c r="BF122" s="322"/>
      <c r="BG122" s="322"/>
      <c r="BH122" s="322"/>
      <c r="BI122" s="322"/>
      <c r="BJ122" s="322"/>
      <c r="BK122" s="322"/>
      <c r="BL122" s="269" t="s">
        <v>37</v>
      </c>
      <c r="BM122" s="269"/>
      <c r="BN122" s="301"/>
    </row>
    <row r="123" spans="2:79" ht="9.75" customHeight="1">
      <c r="G123" s="5"/>
      <c r="H123" s="5"/>
      <c r="I123" s="5"/>
      <c r="J123" s="5"/>
      <c r="K123" s="57"/>
      <c r="L123" s="58"/>
      <c r="M123" s="58"/>
      <c r="N123" s="59"/>
      <c r="O123" s="58"/>
      <c r="P123" s="58"/>
      <c r="Q123" s="58"/>
      <c r="S123" s="490"/>
      <c r="T123" s="491"/>
      <c r="U123" s="491"/>
      <c r="V123" s="491"/>
      <c r="W123" s="491"/>
      <c r="X123" s="491"/>
      <c r="Y123" s="492"/>
      <c r="Z123" s="9"/>
      <c r="AA123" s="595"/>
      <c r="AB123" s="595"/>
      <c r="AC123" s="595"/>
      <c r="AD123" s="595"/>
      <c r="AE123" s="595"/>
      <c r="AF123" s="595"/>
      <c r="AG123" s="595"/>
      <c r="AH123" s="595"/>
      <c r="AI123" s="595"/>
      <c r="AJ123" s="595"/>
      <c r="AK123" s="595"/>
      <c r="AL123" s="595"/>
      <c r="AM123" s="595"/>
      <c r="AN123" s="595"/>
      <c r="AO123" s="597"/>
      <c r="AP123" s="597"/>
      <c r="AQ123" s="48"/>
      <c r="AS123" s="318"/>
      <c r="AT123" s="319"/>
      <c r="AU123" s="319"/>
      <c r="AV123" s="319"/>
      <c r="AW123" s="319"/>
      <c r="AX123" s="319"/>
      <c r="AY123" s="319"/>
      <c r="AZ123" s="319"/>
      <c r="BA123" s="319"/>
      <c r="BB123" s="320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269"/>
      <c r="BM123" s="269"/>
      <c r="BN123" s="301"/>
    </row>
    <row r="124" spans="2:79" ht="9.75" customHeight="1">
      <c r="B124" s="384" t="s">
        <v>181</v>
      </c>
      <c r="C124" s="132"/>
      <c r="D124" s="132"/>
      <c r="E124" s="132"/>
      <c r="F124" s="132"/>
      <c r="G124" s="442">
        <f>【入力】!$K$177</f>
        <v>0</v>
      </c>
      <c r="H124" s="443"/>
      <c r="I124" s="443"/>
      <c r="J124" s="443"/>
      <c r="K124" s="443"/>
      <c r="L124" s="443"/>
      <c r="M124" s="443"/>
      <c r="N124" s="443"/>
      <c r="O124" s="443"/>
      <c r="P124" s="443"/>
      <c r="Q124" s="444"/>
      <c r="S124" s="490" t="s">
        <v>12</v>
      </c>
      <c r="T124" s="491"/>
      <c r="U124" s="491"/>
      <c r="V124" s="491"/>
      <c r="W124" s="491"/>
      <c r="X124" s="491"/>
      <c r="Y124" s="492"/>
      <c r="AA124" s="595">
        <f>【入力】!$K$21</f>
        <v>0</v>
      </c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49"/>
      <c r="AS124" s="318" t="s">
        <v>29</v>
      </c>
      <c r="AT124" s="319"/>
      <c r="AU124" s="319"/>
      <c r="AV124" s="319"/>
      <c r="AW124" s="319"/>
      <c r="AX124" s="319"/>
      <c r="AY124" s="319"/>
      <c r="AZ124" s="319"/>
      <c r="BA124" s="319"/>
      <c r="BB124" s="320"/>
      <c r="BC124" s="322" t="str">
        <f>IF(【入力】!$K$184="","",【入力】!$K$196)</f>
        <v/>
      </c>
      <c r="BD124" s="322"/>
      <c r="BE124" s="322"/>
      <c r="BF124" s="322"/>
      <c r="BG124" s="322"/>
      <c r="BH124" s="322"/>
      <c r="BI124" s="322"/>
      <c r="BJ124" s="322"/>
      <c r="BK124" s="322"/>
      <c r="BL124" s="269" t="s">
        <v>37</v>
      </c>
      <c r="BM124" s="269"/>
      <c r="BN124" s="301"/>
    </row>
    <row r="125" spans="2:79" ht="9.75" customHeight="1">
      <c r="B125" s="330"/>
      <c r="C125" s="135"/>
      <c r="D125" s="135"/>
      <c r="E125" s="135"/>
      <c r="F125" s="135"/>
      <c r="G125" s="445">
        <f>【入力】!$K$177</f>
        <v>0</v>
      </c>
      <c r="H125" s="446"/>
      <c r="I125" s="446"/>
      <c r="J125" s="446"/>
      <c r="K125" s="446"/>
      <c r="L125" s="446"/>
      <c r="M125" s="446"/>
      <c r="N125" s="446"/>
      <c r="O125" s="446"/>
      <c r="P125" s="446"/>
      <c r="Q125" s="447"/>
      <c r="S125" s="490"/>
      <c r="T125" s="491"/>
      <c r="U125" s="491"/>
      <c r="V125" s="491"/>
      <c r="W125" s="491"/>
      <c r="X125" s="491"/>
      <c r="Y125" s="492"/>
      <c r="Z125" s="9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49"/>
      <c r="AS125" s="318"/>
      <c r="AT125" s="319"/>
      <c r="AU125" s="319"/>
      <c r="AV125" s="319"/>
      <c r="AW125" s="319"/>
      <c r="AX125" s="319"/>
      <c r="AY125" s="319"/>
      <c r="AZ125" s="319"/>
      <c r="BA125" s="319"/>
      <c r="BB125" s="320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269"/>
      <c r="BM125" s="269"/>
      <c r="BN125" s="301"/>
    </row>
    <row r="126" spans="2:79" ht="9.75" customHeight="1">
      <c r="B126" s="330"/>
      <c r="C126" s="135"/>
      <c r="D126" s="135"/>
      <c r="E126" s="135"/>
      <c r="F126" s="135"/>
      <c r="G126" s="445"/>
      <c r="H126" s="446"/>
      <c r="I126" s="446"/>
      <c r="J126" s="446"/>
      <c r="K126" s="446"/>
      <c r="L126" s="446"/>
      <c r="M126" s="446"/>
      <c r="N126" s="446"/>
      <c r="O126" s="446"/>
      <c r="P126" s="446"/>
      <c r="Q126" s="447"/>
      <c r="S126" s="490" t="s">
        <v>80</v>
      </c>
      <c r="T126" s="491"/>
      <c r="U126" s="491"/>
      <c r="V126" s="491"/>
      <c r="W126" s="491"/>
      <c r="X126" s="491"/>
      <c r="Y126" s="492"/>
      <c r="AA126" s="595">
        <f>【入力】!$K$24</f>
        <v>0</v>
      </c>
      <c r="AB126" s="595"/>
      <c r="AC126" s="595"/>
      <c r="AD126" s="595"/>
      <c r="AE126" s="595"/>
      <c r="AF126" s="595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49"/>
      <c r="AS126" s="318" t="s">
        <v>189</v>
      </c>
      <c r="AT126" s="319"/>
      <c r="AU126" s="319"/>
      <c r="AV126" s="319"/>
      <c r="AW126" s="319"/>
      <c r="AX126" s="319"/>
      <c r="AY126" s="319"/>
      <c r="AZ126" s="319"/>
      <c r="BA126" s="319"/>
      <c r="BB126" s="320"/>
      <c r="BC126" s="322" t="str">
        <f>IF(【入力】!$K$184="","",【入力】!$K$199)</f>
        <v/>
      </c>
      <c r="BD126" s="322"/>
      <c r="BE126" s="322"/>
      <c r="BF126" s="322"/>
      <c r="BG126" s="322"/>
      <c r="BH126" s="322"/>
      <c r="BI126" s="322"/>
      <c r="BJ126" s="322"/>
      <c r="BK126" s="322"/>
      <c r="BL126" s="269" t="s">
        <v>37</v>
      </c>
      <c r="BM126" s="269"/>
      <c r="BN126" s="301"/>
    </row>
    <row r="127" spans="2:79" ht="9.75" customHeight="1">
      <c r="B127" s="330"/>
      <c r="C127" s="135"/>
      <c r="D127" s="135"/>
      <c r="E127" s="135"/>
      <c r="F127" s="135"/>
      <c r="G127" s="445"/>
      <c r="H127" s="446"/>
      <c r="I127" s="446"/>
      <c r="J127" s="446"/>
      <c r="K127" s="446"/>
      <c r="L127" s="446"/>
      <c r="M127" s="446"/>
      <c r="N127" s="446"/>
      <c r="O127" s="446"/>
      <c r="P127" s="446"/>
      <c r="Q127" s="447"/>
      <c r="S127" s="315"/>
      <c r="T127" s="316"/>
      <c r="U127" s="316"/>
      <c r="V127" s="316"/>
      <c r="W127" s="316"/>
      <c r="X127" s="316"/>
      <c r="Y127" s="317"/>
      <c r="Z127" s="60"/>
      <c r="AA127" s="651"/>
      <c r="AB127" s="651"/>
      <c r="AC127" s="651"/>
      <c r="AD127" s="651"/>
      <c r="AE127" s="651"/>
      <c r="AF127" s="651"/>
      <c r="AG127" s="651"/>
      <c r="AH127" s="651"/>
      <c r="AI127" s="651"/>
      <c r="AJ127" s="651"/>
      <c r="AK127" s="651"/>
      <c r="AL127" s="651"/>
      <c r="AM127" s="651"/>
      <c r="AN127" s="651"/>
      <c r="AO127" s="651"/>
      <c r="AP127" s="651"/>
      <c r="AQ127" s="61"/>
      <c r="AS127" s="318"/>
      <c r="AT127" s="319"/>
      <c r="AU127" s="319"/>
      <c r="AV127" s="319"/>
      <c r="AW127" s="319"/>
      <c r="AX127" s="319"/>
      <c r="AY127" s="319"/>
      <c r="AZ127" s="319"/>
      <c r="BA127" s="319"/>
      <c r="BB127" s="320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269"/>
      <c r="BM127" s="269"/>
      <c r="BN127" s="301"/>
    </row>
    <row r="128" spans="2:79" ht="9.75" customHeight="1">
      <c r="B128" s="331"/>
      <c r="C128" s="299"/>
      <c r="D128" s="299"/>
      <c r="E128" s="299"/>
      <c r="F128" s="299"/>
      <c r="G128" s="448"/>
      <c r="H128" s="449"/>
      <c r="I128" s="449"/>
      <c r="J128" s="449"/>
      <c r="K128" s="449"/>
      <c r="L128" s="449"/>
      <c r="M128" s="449"/>
      <c r="N128" s="449"/>
      <c r="O128" s="449"/>
      <c r="P128" s="449"/>
      <c r="Q128" s="450"/>
      <c r="S128" s="490" t="s">
        <v>109</v>
      </c>
      <c r="T128" s="491"/>
      <c r="U128" s="491"/>
      <c r="V128" s="491"/>
      <c r="W128" s="491"/>
      <c r="X128" s="491"/>
      <c r="Y128" s="492"/>
      <c r="Z128" s="493" t="s">
        <v>25</v>
      </c>
      <c r="AA128" s="494"/>
      <c r="AB128" s="497" t="str">
        <f>MID(【入力】!$K$28,1,1)</f>
        <v/>
      </c>
      <c r="AC128" s="440" t="s">
        <v>3</v>
      </c>
      <c r="AD128" s="440" t="str">
        <f>MID(【入力】!$K$28,2,1)</f>
        <v/>
      </c>
      <c r="AE128" s="440" t="str">
        <f>MID(【入力】!$K$28,3,1)</f>
        <v/>
      </c>
      <c r="AF128" s="440" t="str">
        <f>MID(【入力】!$K$28,4,1)</f>
        <v/>
      </c>
      <c r="AG128" s="440" t="str">
        <f>MID(【入力】!$K$28,5,1)</f>
        <v/>
      </c>
      <c r="AH128" s="440" t="s">
        <v>3</v>
      </c>
      <c r="AI128" s="440" t="str">
        <f>MID(【入力】!$K$28,6,1)</f>
        <v/>
      </c>
      <c r="AJ128" s="440" t="str">
        <f>MID(【入力】!$K$28,7,1)</f>
        <v/>
      </c>
      <c r="AK128" s="440" t="str">
        <f>MID(【入力】!$K$28,8,1)</f>
        <v/>
      </c>
      <c r="AL128" s="440" t="str">
        <f>MID(【入力】!$K$28,9,1)</f>
        <v/>
      </c>
      <c r="AM128" s="440" t="s">
        <v>3</v>
      </c>
      <c r="AN128" s="440" t="str">
        <f>MID(【入力】!$K$28,10,1)</f>
        <v/>
      </c>
      <c r="AO128" s="440" t="str">
        <f>MID(【入力】!$K$28,11,1)</f>
        <v/>
      </c>
      <c r="AP128" s="440" t="str">
        <f>MID(【入力】!$K$28,12,1)</f>
        <v/>
      </c>
      <c r="AQ128" s="488" t="str">
        <f>MID(【入力】!$K$28,13,1)</f>
        <v/>
      </c>
      <c r="AS128" s="468" t="s">
        <v>15</v>
      </c>
      <c r="AT128" s="469"/>
      <c r="AU128" s="469"/>
      <c r="AV128" s="469"/>
      <c r="AW128" s="469"/>
      <c r="AX128" s="469"/>
      <c r="AY128" s="469"/>
      <c r="AZ128" s="469"/>
      <c r="BA128" s="469"/>
      <c r="BB128" s="470"/>
      <c r="BC128" s="499" t="str">
        <f>IF(【入力】!$K$184="","",【入力】!$K$202)</f>
        <v/>
      </c>
      <c r="BD128" s="405"/>
      <c r="BE128" s="405"/>
      <c r="BF128" s="405"/>
      <c r="BG128" s="405"/>
      <c r="BH128" s="405"/>
      <c r="BI128" s="405"/>
      <c r="BJ128" s="405"/>
      <c r="BK128" s="405"/>
      <c r="BL128" s="299" t="s">
        <v>90</v>
      </c>
      <c r="BM128" s="299"/>
      <c r="BN128" s="300"/>
    </row>
    <row r="129" spans="2:66" ht="9.75" customHeight="1">
      <c r="B129" s="474" t="s">
        <v>77</v>
      </c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S129" s="468"/>
      <c r="T129" s="469"/>
      <c r="U129" s="469"/>
      <c r="V129" s="469"/>
      <c r="W129" s="469"/>
      <c r="X129" s="469"/>
      <c r="Y129" s="470"/>
      <c r="Z129" s="495"/>
      <c r="AA129" s="496"/>
      <c r="AB129" s="498"/>
      <c r="AC129" s="441"/>
      <c r="AD129" s="441"/>
      <c r="AE129" s="441"/>
      <c r="AF129" s="441"/>
      <c r="AG129" s="441"/>
      <c r="AH129" s="441"/>
      <c r="AI129" s="441"/>
      <c r="AJ129" s="441"/>
      <c r="AK129" s="441"/>
      <c r="AL129" s="441"/>
      <c r="AM129" s="441"/>
      <c r="AN129" s="441"/>
      <c r="AO129" s="441"/>
      <c r="AP129" s="441"/>
      <c r="AQ129" s="489"/>
      <c r="AS129" s="471"/>
      <c r="AT129" s="472"/>
      <c r="AU129" s="472"/>
      <c r="AV129" s="472"/>
      <c r="AW129" s="472"/>
      <c r="AX129" s="472"/>
      <c r="AY129" s="472"/>
      <c r="AZ129" s="472"/>
      <c r="BA129" s="472"/>
      <c r="BB129" s="473"/>
      <c r="BC129" s="500"/>
      <c r="BD129" s="500"/>
      <c r="BE129" s="500"/>
      <c r="BF129" s="500"/>
      <c r="BG129" s="500"/>
      <c r="BH129" s="500"/>
      <c r="BI129" s="500"/>
      <c r="BJ129" s="500"/>
      <c r="BK129" s="500"/>
      <c r="BL129" s="387"/>
      <c r="BM129" s="387"/>
      <c r="BN129" s="388"/>
    </row>
    <row r="130" spans="2:66" ht="10.5" customHeight="1"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S130" s="3"/>
      <c r="T130" s="3"/>
      <c r="U130" s="3"/>
      <c r="V130" s="3"/>
      <c r="W130" s="3"/>
      <c r="AS130" s="354" t="s">
        <v>128</v>
      </c>
      <c r="AT130" s="354"/>
      <c r="AU130" s="354"/>
      <c r="AV130" s="354"/>
      <c r="AW130" s="354"/>
      <c r="AX130" s="354"/>
      <c r="AY130" s="354"/>
      <c r="AZ130" s="354"/>
      <c r="BA130" s="354"/>
      <c r="BB130" s="354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2:66" ht="6.75" customHeight="1">
      <c r="B131" s="476"/>
      <c r="C131" s="478" t="s">
        <v>16</v>
      </c>
      <c r="D131" s="479"/>
      <c r="E131" s="479"/>
      <c r="F131" s="480"/>
      <c r="G131" s="590" t="s">
        <v>182</v>
      </c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591"/>
      <c r="S131" s="478" t="s">
        <v>17</v>
      </c>
      <c r="T131" s="479"/>
      <c r="U131" s="480"/>
      <c r="V131" s="479" t="s">
        <v>18</v>
      </c>
      <c r="W131" s="479"/>
      <c r="X131" s="479"/>
      <c r="Y131" s="479"/>
      <c r="Z131" s="478" t="s">
        <v>19</v>
      </c>
      <c r="AA131" s="479"/>
      <c r="AB131" s="479"/>
      <c r="AC131" s="479"/>
      <c r="AD131" s="479"/>
      <c r="AE131" s="480"/>
      <c r="AF131" s="479" t="s">
        <v>20</v>
      </c>
      <c r="AG131" s="479"/>
      <c r="AH131" s="479"/>
      <c r="AI131" s="478" t="s">
        <v>21</v>
      </c>
      <c r="AJ131" s="479"/>
      <c r="AK131" s="479"/>
      <c r="AL131" s="479"/>
      <c r="AM131" s="479"/>
      <c r="AN131" s="479"/>
      <c r="AO131" s="479"/>
      <c r="AP131" s="479"/>
      <c r="AQ131" s="486"/>
      <c r="AS131" s="204" t="s">
        <v>32</v>
      </c>
      <c r="AT131" s="205"/>
      <c r="AU131" s="205"/>
      <c r="AV131" s="205"/>
      <c r="AW131" s="456" t="s">
        <v>33</v>
      </c>
      <c r="AX131" s="205"/>
      <c r="AY131" s="457"/>
      <c r="AZ131" s="205" t="s">
        <v>34</v>
      </c>
      <c r="BA131" s="205"/>
      <c r="BB131" s="205"/>
      <c r="BC131" s="460" t="s">
        <v>21</v>
      </c>
      <c r="BD131" s="461"/>
      <c r="BE131" s="461"/>
      <c r="BF131" s="462"/>
      <c r="BG131" s="460" t="s">
        <v>22</v>
      </c>
      <c r="BH131" s="461"/>
      <c r="BI131" s="462"/>
      <c r="BJ131" s="461" t="s">
        <v>23</v>
      </c>
      <c r="BK131" s="461"/>
      <c r="BL131" s="461"/>
      <c r="BM131" s="461"/>
      <c r="BN131" s="466"/>
    </row>
    <row r="132" spans="2:66" ht="5.25" customHeight="1">
      <c r="B132" s="477"/>
      <c r="C132" s="481"/>
      <c r="D132" s="482"/>
      <c r="E132" s="482"/>
      <c r="F132" s="483"/>
      <c r="G132" s="592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593"/>
      <c r="S132" s="481"/>
      <c r="T132" s="482"/>
      <c r="U132" s="483"/>
      <c r="V132" s="482"/>
      <c r="W132" s="482"/>
      <c r="X132" s="482"/>
      <c r="Y132" s="482"/>
      <c r="Z132" s="481"/>
      <c r="AA132" s="482"/>
      <c r="AB132" s="482"/>
      <c r="AC132" s="482"/>
      <c r="AD132" s="482"/>
      <c r="AE132" s="483"/>
      <c r="AF132" s="482"/>
      <c r="AG132" s="482"/>
      <c r="AH132" s="482"/>
      <c r="AI132" s="481"/>
      <c r="AJ132" s="482"/>
      <c r="AK132" s="482"/>
      <c r="AL132" s="482"/>
      <c r="AM132" s="482"/>
      <c r="AN132" s="482"/>
      <c r="AO132" s="482"/>
      <c r="AP132" s="482"/>
      <c r="AQ132" s="487"/>
      <c r="AS132" s="454"/>
      <c r="AT132" s="455"/>
      <c r="AU132" s="455"/>
      <c r="AV132" s="455"/>
      <c r="AW132" s="458"/>
      <c r="AX132" s="455"/>
      <c r="AY132" s="459"/>
      <c r="AZ132" s="455"/>
      <c r="BA132" s="455"/>
      <c r="BB132" s="455"/>
      <c r="BC132" s="463"/>
      <c r="BD132" s="464"/>
      <c r="BE132" s="464"/>
      <c r="BF132" s="465"/>
      <c r="BG132" s="463"/>
      <c r="BH132" s="464"/>
      <c r="BI132" s="465"/>
      <c r="BJ132" s="464"/>
      <c r="BK132" s="464"/>
      <c r="BL132" s="464"/>
      <c r="BM132" s="464"/>
      <c r="BN132" s="467"/>
    </row>
    <row r="133" spans="2:66" ht="9.75" customHeight="1">
      <c r="B133" s="451">
        <v>1</v>
      </c>
      <c r="C133" s="437" t="str">
        <f>IF(【入力】!$C$214="","",【入力】!$C$214)</f>
        <v/>
      </c>
      <c r="D133" s="438"/>
      <c r="E133" s="438"/>
      <c r="F133" s="439"/>
      <c r="G133" s="452">
        <f>【入力】!$E$214</f>
        <v>0</v>
      </c>
      <c r="H133" s="452"/>
      <c r="I133" s="452"/>
      <c r="J133" s="452"/>
      <c r="K133" s="452"/>
      <c r="L133" s="452"/>
      <c r="M133" s="452"/>
      <c r="N133" s="452"/>
      <c r="O133" s="452"/>
      <c r="P133" s="452"/>
      <c r="Q133" s="432">
        <f>【入力】!$M$214</f>
        <v>0</v>
      </c>
      <c r="R133" s="432"/>
      <c r="S133" s="430" t="str">
        <f>IF(【入力】!$N$214=0,"",【入力】!$N$214)</f>
        <v/>
      </c>
      <c r="T133" s="321"/>
      <c r="U133" s="431"/>
      <c r="V133" s="432">
        <f>【入力】!$Q$214</f>
        <v>0</v>
      </c>
      <c r="W133" s="432"/>
      <c r="X133" s="432"/>
      <c r="Y133" s="432"/>
      <c r="Z133" s="430" t="str">
        <f>IF(【入力】!$T$214=0,"",【入力】!$T$214)</f>
        <v/>
      </c>
      <c r="AA133" s="321"/>
      <c r="AB133" s="321"/>
      <c r="AC133" s="321"/>
      <c r="AD133" s="321"/>
      <c r="AE133" s="431"/>
      <c r="AF133" s="433">
        <f>【入力】!$W$214</f>
        <v>0</v>
      </c>
      <c r="AG133" s="433"/>
      <c r="AH133" s="434" t="s">
        <v>30</v>
      </c>
      <c r="AI133" s="271" t="str">
        <f>【入力】!$Y$214</f>
        <v/>
      </c>
      <c r="AJ133" s="272"/>
      <c r="AK133" s="272"/>
      <c r="AL133" s="272"/>
      <c r="AM133" s="272"/>
      <c r="AN133" s="272"/>
      <c r="AO133" s="272"/>
      <c r="AP133" s="272"/>
      <c r="AQ133" s="435"/>
      <c r="AS133" s="436" t="str">
        <f>MID(【入力】!$AL$214,1,1)</f>
        <v/>
      </c>
      <c r="AT133" s="429" t="str">
        <f>MID(【入力】!$AL$214,2,1)</f>
        <v/>
      </c>
      <c r="AU133" s="429" t="str">
        <f>MID(【入力】!$AL$214,3,1)</f>
        <v/>
      </c>
      <c r="AV133" s="429" t="str">
        <f>MID(【入力】!$AL$214,4,1)</f>
        <v/>
      </c>
      <c r="AW133" s="453" t="str">
        <f>MID(【入力】!$AP$214,1,1)</f>
        <v/>
      </c>
      <c r="AX133" s="429" t="str">
        <f>MID(【入力】!$AP$214,2,1)</f>
        <v/>
      </c>
      <c r="AY133" s="428" t="str">
        <f>MID(【入力】!$AP$214,3,1)</f>
        <v/>
      </c>
      <c r="AZ133" s="429" t="str">
        <f>MID(【入力】!$AS$214,1,1)</f>
        <v/>
      </c>
      <c r="BA133" s="429" t="str">
        <f>MID(【入力】!$AS$214,2,1)</f>
        <v/>
      </c>
      <c r="BB133" s="429" t="str">
        <f>MID(【入力】!$AS$214,3,1)</f>
        <v/>
      </c>
      <c r="BC133" s="302">
        <f>【入力】!$AV$214</f>
        <v>0</v>
      </c>
      <c r="BD133" s="303"/>
      <c r="BE133" s="303"/>
      <c r="BF133" s="304"/>
      <c r="BG133" s="302">
        <f>【入力】!$AZ$214</f>
        <v>0</v>
      </c>
      <c r="BH133" s="303"/>
      <c r="BI133" s="304"/>
      <c r="BJ133" s="303">
        <f>【入力】!$BC$214</f>
        <v>0</v>
      </c>
      <c r="BK133" s="303"/>
      <c r="BL133" s="303"/>
      <c r="BM133" s="303"/>
      <c r="BN133" s="305"/>
    </row>
    <row r="134" spans="2:66" ht="9.75" customHeight="1">
      <c r="B134" s="422"/>
      <c r="C134" s="425"/>
      <c r="D134" s="426"/>
      <c r="E134" s="426"/>
      <c r="F134" s="427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424"/>
      <c r="S134" s="409"/>
      <c r="T134" s="322"/>
      <c r="U134" s="410"/>
      <c r="V134" s="424"/>
      <c r="W134" s="424"/>
      <c r="X134" s="424"/>
      <c r="Y134" s="424"/>
      <c r="Z134" s="409"/>
      <c r="AA134" s="322"/>
      <c r="AB134" s="322"/>
      <c r="AC134" s="322"/>
      <c r="AD134" s="322"/>
      <c r="AE134" s="410"/>
      <c r="AF134" s="411"/>
      <c r="AG134" s="411"/>
      <c r="AH134" s="412"/>
      <c r="AI134" s="274"/>
      <c r="AJ134" s="275"/>
      <c r="AK134" s="275"/>
      <c r="AL134" s="275"/>
      <c r="AM134" s="275"/>
      <c r="AN134" s="275"/>
      <c r="AO134" s="275"/>
      <c r="AP134" s="275"/>
      <c r="AQ134" s="413"/>
      <c r="AS134" s="324"/>
      <c r="AT134" s="296"/>
      <c r="AU134" s="296"/>
      <c r="AV134" s="296"/>
      <c r="AW134" s="329"/>
      <c r="AX134" s="296"/>
      <c r="AY134" s="328"/>
      <c r="AZ134" s="296"/>
      <c r="BA134" s="296"/>
      <c r="BB134" s="296"/>
      <c r="BC134" s="294"/>
      <c r="BD134" s="292"/>
      <c r="BE134" s="292"/>
      <c r="BF134" s="295"/>
      <c r="BG134" s="294"/>
      <c r="BH134" s="292"/>
      <c r="BI134" s="295"/>
      <c r="BJ134" s="292"/>
      <c r="BK134" s="292"/>
      <c r="BL134" s="292"/>
      <c r="BM134" s="292"/>
      <c r="BN134" s="293"/>
    </row>
    <row r="135" spans="2:66" ht="9.75" customHeight="1">
      <c r="B135" s="422">
        <v>2</v>
      </c>
      <c r="C135" s="425" t="str">
        <f>IF(【入力】!$C$216="","",【入力】!$C$216)</f>
        <v/>
      </c>
      <c r="D135" s="426"/>
      <c r="E135" s="426"/>
      <c r="F135" s="427"/>
      <c r="G135" s="423">
        <f>【入力】!$E$216</f>
        <v>0</v>
      </c>
      <c r="H135" s="423"/>
      <c r="I135" s="423"/>
      <c r="J135" s="423"/>
      <c r="K135" s="423"/>
      <c r="L135" s="423"/>
      <c r="M135" s="423"/>
      <c r="N135" s="423"/>
      <c r="O135" s="423"/>
      <c r="P135" s="423"/>
      <c r="Q135" s="424">
        <f>【入力】!$M$216</f>
        <v>0</v>
      </c>
      <c r="R135" s="424"/>
      <c r="S135" s="409" t="str">
        <f>IF(【入力】!$N$216=0,"",【入力】!$N$216)</f>
        <v/>
      </c>
      <c r="T135" s="322"/>
      <c r="U135" s="410"/>
      <c r="V135" s="424">
        <f>【入力】!$Q$216</f>
        <v>0</v>
      </c>
      <c r="W135" s="424"/>
      <c r="X135" s="424"/>
      <c r="Y135" s="424"/>
      <c r="Z135" s="409" t="str">
        <f>IF(【入力】!$T$216=0,"",【入力】!$T$216)</f>
        <v/>
      </c>
      <c r="AA135" s="322"/>
      <c r="AB135" s="322"/>
      <c r="AC135" s="322"/>
      <c r="AD135" s="322"/>
      <c r="AE135" s="410"/>
      <c r="AF135" s="411">
        <f>【入力】!$W$216</f>
        <v>0</v>
      </c>
      <c r="AG135" s="411"/>
      <c r="AH135" s="412" t="s">
        <v>30</v>
      </c>
      <c r="AI135" s="274" t="str">
        <f>【入力】!$Y$216</f>
        <v/>
      </c>
      <c r="AJ135" s="275"/>
      <c r="AK135" s="275"/>
      <c r="AL135" s="275"/>
      <c r="AM135" s="275"/>
      <c r="AN135" s="275"/>
      <c r="AO135" s="275"/>
      <c r="AP135" s="275"/>
      <c r="AQ135" s="413"/>
      <c r="AS135" s="324" t="str">
        <f>MID(【入力】!$AL$216,1,1)</f>
        <v/>
      </c>
      <c r="AT135" s="296" t="str">
        <f>MID(【入力】!$AL$216,2,1)</f>
        <v/>
      </c>
      <c r="AU135" s="296" t="str">
        <f>MID(【入力】!$AL$216,3,1)</f>
        <v/>
      </c>
      <c r="AV135" s="296" t="str">
        <f>MID(【入力】!$AL$216,4,1)</f>
        <v/>
      </c>
      <c r="AW135" s="329" t="str">
        <f>MID(【入力】!$AP$216,1,1)</f>
        <v/>
      </c>
      <c r="AX135" s="296" t="str">
        <f>MID(【入力】!$AP$216,2,1)</f>
        <v/>
      </c>
      <c r="AY135" s="328" t="str">
        <f>MID(【入力】!$AP$216,3,1)</f>
        <v/>
      </c>
      <c r="AZ135" s="296" t="str">
        <f>MID(【入力】!$AS$216,1,1)</f>
        <v/>
      </c>
      <c r="BA135" s="296" t="str">
        <f>MID(【入力】!$AS$216,2,1)</f>
        <v/>
      </c>
      <c r="BB135" s="296" t="str">
        <f>MID(【入力】!$AS$216,3,1)</f>
        <v/>
      </c>
      <c r="BC135" s="294">
        <f>【入力】!$AV$216</f>
        <v>0</v>
      </c>
      <c r="BD135" s="292"/>
      <c r="BE135" s="292"/>
      <c r="BF135" s="295"/>
      <c r="BG135" s="294">
        <f>【入力】!$AZ$216</f>
        <v>0</v>
      </c>
      <c r="BH135" s="292"/>
      <c r="BI135" s="295"/>
      <c r="BJ135" s="292">
        <f>【入力】!$BC$216</f>
        <v>0</v>
      </c>
      <c r="BK135" s="292"/>
      <c r="BL135" s="292"/>
      <c r="BM135" s="292"/>
      <c r="BN135" s="293"/>
    </row>
    <row r="136" spans="2:66" ht="9.75" customHeight="1">
      <c r="B136" s="422"/>
      <c r="C136" s="425"/>
      <c r="D136" s="426"/>
      <c r="E136" s="426"/>
      <c r="F136" s="427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4"/>
      <c r="R136" s="424"/>
      <c r="S136" s="409"/>
      <c r="T136" s="322"/>
      <c r="U136" s="410"/>
      <c r="V136" s="424"/>
      <c r="W136" s="424"/>
      <c r="X136" s="424"/>
      <c r="Y136" s="424"/>
      <c r="Z136" s="409"/>
      <c r="AA136" s="322"/>
      <c r="AB136" s="322"/>
      <c r="AC136" s="322"/>
      <c r="AD136" s="322"/>
      <c r="AE136" s="410"/>
      <c r="AF136" s="411"/>
      <c r="AG136" s="411"/>
      <c r="AH136" s="412"/>
      <c r="AI136" s="274"/>
      <c r="AJ136" s="275"/>
      <c r="AK136" s="275"/>
      <c r="AL136" s="275"/>
      <c r="AM136" s="275"/>
      <c r="AN136" s="275"/>
      <c r="AO136" s="275"/>
      <c r="AP136" s="275"/>
      <c r="AQ136" s="413"/>
      <c r="AS136" s="324"/>
      <c r="AT136" s="296"/>
      <c r="AU136" s="296"/>
      <c r="AV136" s="296"/>
      <c r="AW136" s="329"/>
      <c r="AX136" s="296"/>
      <c r="AY136" s="328"/>
      <c r="AZ136" s="296"/>
      <c r="BA136" s="296"/>
      <c r="BB136" s="296"/>
      <c r="BC136" s="294"/>
      <c r="BD136" s="292"/>
      <c r="BE136" s="292"/>
      <c r="BF136" s="295"/>
      <c r="BG136" s="294"/>
      <c r="BH136" s="292"/>
      <c r="BI136" s="295"/>
      <c r="BJ136" s="292"/>
      <c r="BK136" s="292"/>
      <c r="BL136" s="292"/>
      <c r="BM136" s="292"/>
      <c r="BN136" s="293"/>
    </row>
    <row r="137" spans="2:66" ht="9.75" customHeight="1">
      <c r="B137" s="422">
        <v>3</v>
      </c>
      <c r="C137" s="425" t="str">
        <f>IF(【入力】!$C$218="","",【入力】!$C$218)</f>
        <v/>
      </c>
      <c r="D137" s="426"/>
      <c r="E137" s="426"/>
      <c r="F137" s="427"/>
      <c r="G137" s="423">
        <f>【入力】!$E$218</f>
        <v>0</v>
      </c>
      <c r="H137" s="423"/>
      <c r="I137" s="423"/>
      <c r="J137" s="423"/>
      <c r="K137" s="423"/>
      <c r="L137" s="423"/>
      <c r="M137" s="423"/>
      <c r="N137" s="423"/>
      <c r="O137" s="423"/>
      <c r="P137" s="423"/>
      <c r="Q137" s="424">
        <f>【入力】!$M$218</f>
        <v>0</v>
      </c>
      <c r="R137" s="424"/>
      <c r="S137" s="409" t="str">
        <f>IF(【入力】!$N$218=0,"",【入力】!$N$218)</f>
        <v/>
      </c>
      <c r="T137" s="322"/>
      <c r="U137" s="410"/>
      <c r="V137" s="424">
        <f>【入力】!$Q$218</f>
        <v>0</v>
      </c>
      <c r="W137" s="424"/>
      <c r="X137" s="424"/>
      <c r="Y137" s="424"/>
      <c r="Z137" s="409" t="str">
        <f>IF(【入力】!$T$218=0,"",【入力】!$T$218)</f>
        <v/>
      </c>
      <c r="AA137" s="322"/>
      <c r="AB137" s="322"/>
      <c r="AC137" s="322"/>
      <c r="AD137" s="322"/>
      <c r="AE137" s="410"/>
      <c r="AF137" s="411">
        <f>【入力】!$W$218</f>
        <v>0</v>
      </c>
      <c r="AG137" s="411"/>
      <c r="AH137" s="412" t="s">
        <v>30</v>
      </c>
      <c r="AI137" s="274" t="str">
        <f>【入力】!$Y$218</f>
        <v/>
      </c>
      <c r="AJ137" s="275"/>
      <c r="AK137" s="275"/>
      <c r="AL137" s="275"/>
      <c r="AM137" s="275"/>
      <c r="AN137" s="275"/>
      <c r="AO137" s="275"/>
      <c r="AP137" s="275"/>
      <c r="AQ137" s="413"/>
      <c r="AS137" s="324" t="str">
        <f>MID(【入力】!$AL$218,1,1)</f>
        <v/>
      </c>
      <c r="AT137" s="296" t="str">
        <f>MID(【入力】!$AL$218,2,1)</f>
        <v/>
      </c>
      <c r="AU137" s="296" t="str">
        <f>MID(【入力】!$AL$218,3,1)</f>
        <v/>
      </c>
      <c r="AV137" s="296" t="str">
        <f>MID(【入力】!$AL$218,4,1)</f>
        <v/>
      </c>
      <c r="AW137" s="329" t="str">
        <f>MID(【入力】!$AP$218,1,1)</f>
        <v/>
      </c>
      <c r="AX137" s="296" t="str">
        <f>MID(【入力】!$AP$218,2,1)</f>
        <v/>
      </c>
      <c r="AY137" s="328" t="str">
        <f>MID(【入力】!$AP$218,3,1)</f>
        <v/>
      </c>
      <c r="AZ137" s="296" t="str">
        <f>MID(【入力】!$AS$218,1,1)</f>
        <v/>
      </c>
      <c r="BA137" s="296" t="str">
        <f>MID(【入力】!$AS$218,2,1)</f>
        <v/>
      </c>
      <c r="BB137" s="296" t="str">
        <f>MID(【入力】!$AS$218,3,1)</f>
        <v/>
      </c>
      <c r="BC137" s="294">
        <f>【入力】!$AV$218</f>
        <v>0</v>
      </c>
      <c r="BD137" s="292"/>
      <c r="BE137" s="292"/>
      <c r="BF137" s="295"/>
      <c r="BG137" s="294">
        <f>【入力】!$AZ$218</f>
        <v>0</v>
      </c>
      <c r="BH137" s="292"/>
      <c r="BI137" s="295"/>
      <c r="BJ137" s="292">
        <f>【入力】!$BC$218</f>
        <v>0</v>
      </c>
      <c r="BK137" s="292"/>
      <c r="BL137" s="292"/>
      <c r="BM137" s="292"/>
      <c r="BN137" s="293"/>
    </row>
    <row r="138" spans="2:66" ht="9.75" customHeight="1">
      <c r="B138" s="422"/>
      <c r="C138" s="425"/>
      <c r="D138" s="426"/>
      <c r="E138" s="426"/>
      <c r="F138" s="427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4"/>
      <c r="R138" s="424"/>
      <c r="S138" s="409"/>
      <c r="T138" s="322"/>
      <c r="U138" s="410"/>
      <c r="V138" s="424"/>
      <c r="W138" s="424"/>
      <c r="X138" s="424"/>
      <c r="Y138" s="424"/>
      <c r="Z138" s="409"/>
      <c r="AA138" s="322"/>
      <c r="AB138" s="322"/>
      <c r="AC138" s="322"/>
      <c r="AD138" s="322"/>
      <c r="AE138" s="410"/>
      <c r="AF138" s="411"/>
      <c r="AG138" s="411"/>
      <c r="AH138" s="412"/>
      <c r="AI138" s="274"/>
      <c r="AJ138" s="275"/>
      <c r="AK138" s="275"/>
      <c r="AL138" s="275"/>
      <c r="AM138" s="275"/>
      <c r="AN138" s="275"/>
      <c r="AO138" s="275"/>
      <c r="AP138" s="275"/>
      <c r="AQ138" s="413"/>
      <c r="AS138" s="324"/>
      <c r="AT138" s="296"/>
      <c r="AU138" s="296"/>
      <c r="AV138" s="296"/>
      <c r="AW138" s="329"/>
      <c r="AX138" s="296"/>
      <c r="AY138" s="328"/>
      <c r="AZ138" s="296"/>
      <c r="BA138" s="296"/>
      <c r="BB138" s="296"/>
      <c r="BC138" s="294"/>
      <c r="BD138" s="292"/>
      <c r="BE138" s="292"/>
      <c r="BF138" s="295"/>
      <c r="BG138" s="294"/>
      <c r="BH138" s="292"/>
      <c r="BI138" s="295"/>
      <c r="BJ138" s="292"/>
      <c r="BK138" s="292"/>
      <c r="BL138" s="292"/>
      <c r="BM138" s="292"/>
      <c r="BN138" s="293"/>
    </row>
    <row r="139" spans="2:66" ht="9.75" customHeight="1">
      <c r="B139" s="422">
        <v>4</v>
      </c>
      <c r="C139" s="425" t="str">
        <f>IF(【入力】!$C$220="","",【入力】!$C$220)</f>
        <v/>
      </c>
      <c r="D139" s="426"/>
      <c r="E139" s="426"/>
      <c r="F139" s="427"/>
      <c r="G139" s="423">
        <f>【入力】!$E$220</f>
        <v>0</v>
      </c>
      <c r="H139" s="423"/>
      <c r="I139" s="423"/>
      <c r="J139" s="423"/>
      <c r="K139" s="423"/>
      <c r="L139" s="423"/>
      <c r="M139" s="423"/>
      <c r="N139" s="423"/>
      <c r="O139" s="423"/>
      <c r="P139" s="423"/>
      <c r="Q139" s="424">
        <f>【入力】!$M$220</f>
        <v>0</v>
      </c>
      <c r="R139" s="424"/>
      <c r="S139" s="409" t="str">
        <f>IF(【入力】!$N$220=0,"",【入力】!$N$220)</f>
        <v/>
      </c>
      <c r="T139" s="322"/>
      <c r="U139" s="410"/>
      <c r="V139" s="424">
        <f>【入力】!$Q$220</f>
        <v>0</v>
      </c>
      <c r="W139" s="424"/>
      <c r="X139" s="424"/>
      <c r="Y139" s="424"/>
      <c r="Z139" s="409" t="str">
        <f>IF(【入力】!$T$220=0,"",【入力】!$T$220)</f>
        <v/>
      </c>
      <c r="AA139" s="322"/>
      <c r="AB139" s="322"/>
      <c r="AC139" s="322"/>
      <c r="AD139" s="322"/>
      <c r="AE139" s="410"/>
      <c r="AF139" s="411">
        <f>【入力】!$W$220</f>
        <v>0</v>
      </c>
      <c r="AG139" s="411"/>
      <c r="AH139" s="412" t="s">
        <v>30</v>
      </c>
      <c r="AI139" s="274" t="str">
        <f>【入力】!$Y$220</f>
        <v/>
      </c>
      <c r="AJ139" s="275"/>
      <c r="AK139" s="275"/>
      <c r="AL139" s="275"/>
      <c r="AM139" s="275"/>
      <c r="AN139" s="275"/>
      <c r="AO139" s="275"/>
      <c r="AP139" s="275"/>
      <c r="AQ139" s="413"/>
      <c r="AS139" s="324" t="str">
        <f>MID(【入力】!$AL$220,1,1)</f>
        <v/>
      </c>
      <c r="AT139" s="296" t="str">
        <f>MID(【入力】!$AL$220,2,1)</f>
        <v/>
      </c>
      <c r="AU139" s="296" t="str">
        <f>MID(【入力】!$AL$220,3,1)</f>
        <v/>
      </c>
      <c r="AV139" s="296" t="str">
        <f>MID(【入力】!$AL$220,4,1)</f>
        <v/>
      </c>
      <c r="AW139" s="329" t="str">
        <f>MID(【入力】!$AP$220,1,1)</f>
        <v/>
      </c>
      <c r="AX139" s="296" t="str">
        <f>MID(【入力】!$AP$220,2,1)</f>
        <v/>
      </c>
      <c r="AY139" s="328" t="str">
        <f>MID(【入力】!$AP$220,3,1)</f>
        <v/>
      </c>
      <c r="AZ139" s="296" t="str">
        <f>MID(【入力】!$AS$220,1,1)</f>
        <v/>
      </c>
      <c r="BA139" s="296" t="str">
        <f>MID(【入力】!$AS$220,2,1)</f>
        <v/>
      </c>
      <c r="BB139" s="296" t="str">
        <f>MID(【入力】!$AS$220,3,1)</f>
        <v/>
      </c>
      <c r="BC139" s="294">
        <f>【入力】!$AV$220</f>
        <v>0</v>
      </c>
      <c r="BD139" s="292"/>
      <c r="BE139" s="292"/>
      <c r="BF139" s="295"/>
      <c r="BG139" s="294">
        <f>【入力】!$AZ$220</f>
        <v>0</v>
      </c>
      <c r="BH139" s="292"/>
      <c r="BI139" s="295"/>
      <c r="BJ139" s="292">
        <f>【入力】!$BC$220</f>
        <v>0</v>
      </c>
      <c r="BK139" s="292"/>
      <c r="BL139" s="292"/>
      <c r="BM139" s="292"/>
      <c r="BN139" s="293"/>
    </row>
    <row r="140" spans="2:66" ht="9.75" customHeight="1">
      <c r="B140" s="422"/>
      <c r="C140" s="425"/>
      <c r="D140" s="426"/>
      <c r="E140" s="426"/>
      <c r="F140" s="427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4"/>
      <c r="R140" s="424"/>
      <c r="S140" s="409"/>
      <c r="T140" s="322"/>
      <c r="U140" s="410"/>
      <c r="V140" s="424"/>
      <c r="W140" s="424"/>
      <c r="X140" s="424"/>
      <c r="Y140" s="424"/>
      <c r="Z140" s="409"/>
      <c r="AA140" s="322"/>
      <c r="AB140" s="322"/>
      <c r="AC140" s="322"/>
      <c r="AD140" s="322"/>
      <c r="AE140" s="410"/>
      <c r="AF140" s="411"/>
      <c r="AG140" s="411"/>
      <c r="AH140" s="412"/>
      <c r="AI140" s="274"/>
      <c r="AJ140" s="275"/>
      <c r="AK140" s="275"/>
      <c r="AL140" s="275"/>
      <c r="AM140" s="275"/>
      <c r="AN140" s="275"/>
      <c r="AO140" s="275"/>
      <c r="AP140" s="275"/>
      <c r="AQ140" s="413"/>
      <c r="AS140" s="324"/>
      <c r="AT140" s="296"/>
      <c r="AU140" s="296"/>
      <c r="AV140" s="296"/>
      <c r="AW140" s="329"/>
      <c r="AX140" s="296"/>
      <c r="AY140" s="328"/>
      <c r="AZ140" s="296"/>
      <c r="BA140" s="296"/>
      <c r="BB140" s="296"/>
      <c r="BC140" s="294"/>
      <c r="BD140" s="292"/>
      <c r="BE140" s="292"/>
      <c r="BF140" s="295"/>
      <c r="BG140" s="294"/>
      <c r="BH140" s="292"/>
      <c r="BI140" s="295"/>
      <c r="BJ140" s="292"/>
      <c r="BK140" s="292"/>
      <c r="BL140" s="292"/>
      <c r="BM140" s="292"/>
      <c r="BN140" s="293"/>
    </row>
    <row r="141" spans="2:66" ht="9.75" customHeight="1">
      <c r="B141" s="422">
        <v>5</v>
      </c>
      <c r="C141" s="425" t="str">
        <f>IF(【入力】!$C$222="","",【入力】!$C$222)</f>
        <v/>
      </c>
      <c r="D141" s="426"/>
      <c r="E141" s="426"/>
      <c r="F141" s="427"/>
      <c r="G141" s="423">
        <f>【入力】!$E$222</f>
        <v>0</v>
      </c>
      <c r="H141" s="423"/>
      <c r="I141" s="423"/>
      <c r="J141" s="423"/>
      <c r="K141" s="423"/>
      <c r="L141" s="423"/>
      <c r="M141" s="423"/>
      <c r="N141" s="423"/>
      <c r="O141" s="423"/>
      <c r="P141" s="423"/>
      <c r="Q141" s="424">
        <f>【入力】!$M$222</f>
        <v>0</v>
      </c>
      <c r="R141" s="424"/>
      <c r="S141" s="409" t="str">
        <f>IF(【入力】!$N$222=0,"",【入力】!$N$222)</f>
        <v/>
      </c>
      <c r="T141" s="322"/>
      <c r="U141" s="410"/>
      <c r="V141" s="424">
        <f>【入力】!$Q$222</f>
        <v>0</v>
      </c>
      <c r="W141" s="424"/>
      <c r="X141" s="424"/>
      <c r="Y141" s="424"/>
      <c r="Z141" s="409" t="str">
        <f>IF(【入力】!$T$222=0,"",【入力】!$T$222)</f>
        <v/>
      </c>
      <c r="AA141" s="322"/>
      <c r="AB141" s="322"/>
      <c r="AC141" s="322"/>
      <c r="AD141" s="322"/>
      <c r="AE141" s="410"/>
      <c r="AF141" s="411">
        <f>【入力】!$W$222</f>
        <v>0</v>
      </c>
      <c r="AG141" s="411"/>
      <c r="AH141" s="412" t="s">
        <v>30</v>
      </c>
      <c r="AI141" s="274" t="str">
        <f>【入力】!$Y$222</f>
        <v/>
      </c>
      <c r="AJ141" s="275"/>
      <c r="AK141" s="275"/>
      <c r="AL141" s="275"/>
      <c r="AM141" s="275"/>
      <c r="AN141" s="275"/>
      <c r="AO141" s="275"/>
      <c r="AP141" s="275"/>
      <c r="AQ141" s="413"/>
      <c r="AS141" s="324" t="str">
        <f>MID(【入力】!$AL$222,1,1)</f>
        <v/>
      </c>
      <c r="AT141" s="296" t="str">
        <f>MID(【入力】!$AL$222,2,1)</f>
        <v/>
      </c>
      <c r="AU141" s="296" t="str">
        <f>MID(【入力】!$AL$222,3,1)</f>
        <v/>
      </c>
      <c r="AV141" s="296" t="str">
        <f>MID(【入力】!$AL$222,4,1)</f>
        <v/>
      </c>
      <c r="AW141" s="329" t="str">
        <f>MID(【入力】!$AP$222,1,1)</f>
        <v/>
      </c>
      <c r="AX141" s="296" t="str">
        <f>MID(【入力】!$AP$222,2,1)</f>
        <v/>
      </c>
      <c r="AY141" s="328" t="str">
        <f>MID(【入力】!$AP$222,3,1)</f>
        <v/>
      </c>
      <c r="AZ141" s="296" t="str">
        <f>MID(【入力】!$AS$222,1,1)</f>
        <v/>
      </c>
      <c r="BA141" s="296" t="str">
        <f>MID(【入力】!$AS$222,2,1)</f>
        <v/>
      </c>
      <c r="BB141" s="296" t="str">
        <f>MID(【入力】!$AS$222,3,1)</f>
        <v/>
      </c>
      <c r="BC141" s="294">
        <f>【入力】!$AV$222</f>
        <v>0</v>
      </c>
      <c r="BD141" s="292"/>
      <c r="BE141" s="292"/>
      <c r="BF141" s="295"/>
      <c r="BG141" s="294">
        <f>【入力】!$AZ$222</f>
        <v>0</v>
      </c>
      <c r="BH141" s="292"/>
      <c r="BI141" s="295"/>
      <c r="BJ141" s="292">
        <f>【入力】!$BC$222</f>
        <v>0</v>
      </c>
      <c r="BK141" s="292"/>
      <c r="BL141" s="292"/>
      <c r="BM141" s="292"/>
      <c r="BN141" s="293"/>
    </row>
    <row r="142" spans="2:66" ht="9.75" customHeight="1">
      <c r="B142" s="422"/>
      <c r="C142" s="425"/>
      <c r="D142" s="426"/>
      <c r="E142" s="426"/>
      <c r="F142" s="427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4"/>
      <c r="R142" s="424"/>
      <c r="S142" s="409"/>
      <c r="T142" s="322"/>
      <c r="U142" s="410"/>
      <c r="V142" s="424"/>
      <c r="W142" s="424"/>
      <c r="X142" s="424"/>
      <c r="Y142" s="424"/>
      <c r="Z142" s="409"/>
      <c r="AA142" s="322"/>
      <c r="AB142" s="322"/>
      <c r="AC142" s="322"/>
      <c r="AD142" s="322"/>
      <c r="AE142" s="410"/>
      <c r="AF142" s="411"/>
      <c r="AG142" s="411"/>
      <c r="AH142" s="412"/>
      <c r="AI142" s="274"/>
      <c r="AJ142" s="275"/>
      <c r="AK142" s="275"/>
      <c r="AL142" s="275"/>
      <c r="AM142" s="275"/>
      <c r="AN142" s="275"/>
      <c r="AO142" s="275"/>
      <c r="AP142" s="275"/>
      <c r="AQ142" s="413"/>
      <c r="AS142" s="324"/>
      <c r="AT142" s="296"/>
      <c r="AU142" s="296"/>
      <c r="AV142" s="296"/>
      <c r="AW142" s="329"/>
      <c r="AX142" s="296"/>
      <c r="AY142" s="328"/>
      <c r="AZ142" s="296"/>
      <c r="BA142" s="296"/>
      <c r="BB142" s="296"/>
      <c r="BC142" s="294"/>
      <c r="BD142" s="292"/>
      <c r="BE142" s="292"/>
      <c r="BF142" s="295"/>
      <c r="BG142" s="294"/>
      <c r="BH142" s="292"/>
      <c r="BI142" s="295"/>
      <c r="BJ142" s="292"/>
      <c r="BK142" s="292"/>
      <c r="BL142" s="292"/>
      <c r="BM142" s="292"/>
      <c r="BN142" s="293"/>
    </row>
    <row r="143" spans="2:66" ht="9.75" customHeight="1">
      <c r="B143" s="422">
        <v>6</v>
      </c>
      <c r="C143" s="425" t="str">
        <f>IF(【入力】!$C$224="","",【入力】!$C$224)</f>
        <v/>
      </c>
      <c r="D143" s="426"/>
      <c r="E143" s="426"/>
      <c r="F143" s="427"/>
      <c r="G143" s="423">
        <f>【入力】!$E$224</f>
        <v>0</v>
      </c>
      <c r="H143" s="423"/>
      <c r="I143" s="423"/>
      <c r="J143" s="423"/>
      <c r="K143" s="423"/>
      <c r="L143" s="423"/>
      <c r="M143" s="423"/>
      <c r="N143" s="423"/>
      <c r="O143" s="423"/>
      <c r="P143" s="423"/>
      <c r="Q143" s="424">
        <f>【入力】!$M$224</f>
        <v>0</v>
      </c>
      <c r="R143" s="424"/>
      <c r="S143" s="409" t="str">
        <f>IF(【入力】!$N$224=0,"",【入力】!$N$224)</f>
        <v/>
      </c>
      <c r="T143" s="322"/>
      <c r="U143" s="410"/>
      <c r="V143" s="424">
        <f>【入力】!$Q$224</f>
        <v>0</v>
      </c>
      <c r="W143" s="424"/>
      <c r="X143" s="424"/>
      <c r="Y143" s="424"/>
      <c r="Z143" s="409" t="str">
        <f>IF(【入力】!$T$224=0,"",【入力】!$T$224)</f>
        <v/>
      </c>
      <c r="AA143" s="322"/>
      <c r="AB143" s="322"/>
      <c r="AC143" s="322"/>
      <c r="AD143" s="322"/>
      <c r="AE143" s="410"/>
      <c r="AF143" s="411">
        <f>【入力】!$W$224</f>
        <v>0</v>
      </c>
      <c r="AG143" s="411"/>
      <c r="AH143" s="412" t="s">
        <v>30</v>
      </c>
      <c r="AI143" s="274" t="str">
        <f>【入力】!$Y$224</f>
        <v/>
      </c>
      <c r="AJ143" s="275"/>
      <c r="AK143" s="275"/>
      <c r="AL143" s="275"/>
      <c r="AM143" s="275"/>
      <c r="AN143" s="275"/>
      <c r="AO143" s="275"/>
      <c r="AP143" s="275"/>
      <c r="AQ143" s="413"/>
      <c r="AS143" s="324" t="str">
        <f>MID(【入力】!$AL$224,1,1)</f>
        <v/>
      </c>
      <c r="AT143" s="296" t="str">
        <f>MID(【入力】!$AL$224,2,1)</f>
        <v/>
      </c>
      <c r="AU143" s="296" t="str">
        <f>MID(【入力】!$AL$224,3,1)</f>
        <v/>
      </c>
      <c r="AV143" s="296" t="str">
        <f>MID(【入力】!$AL$224,4,1)</f>
        <v/>
      </c>
      <c r="AW143" s="329" t="str">
        <f>MID(【入力】!$AP$224,1,1)</f>
        <v/>
      </c>
      <c r="AX143" s="296" t="str">
        <f>MID(【入力】!$AP$224,2,1)</f>
        <v/>
      </c>
      <c r="AY143" s="328" t="str">
        <f>MID(【入力】!$AP$224,3,1)</f>
        <v/>
      </c>
      <c r="AZ143" s="296" t="str">
        <f>MID(【入力】!$AS$224,1,1)</f>
        <v/>
      </c>
      <c r="BA143" s="296" t="str">
        <f>MID(【入力】!$AS$224,2,1)</f>
        <v/>
      </c>
      <c r="BB143" s="296" t="str">
        <f>MID(【入力】!$AS$224,3,1)</f>
        <v/>
      </c>
      <c r="BC143" s="294">
        <f>【入力】!$AV$224</f>
        <v>0</v>
      </c>
      <c r="BD143" s="292"/>
      <c r="BE143" s="292"/>
      <c r="BF143" s="295"/>
      <c r="BG143" s="294">
        <f>【入力】!$AZ$224</f>
        <v>0</v>
      </c>
      <c r="BH143" s="292"/>
      <c r="BI143" s="295"/>
      <c r="BJ143" s="292">
        <f>【入力】!$BC$224</f>
        <v>0</v>
      </c>
      <c r="BK143" s="292"/>
      <c r="BL143" s="292"/>
      <c r="BM143" s="292"/>
      <c r="BN143" s="293"/>
    </row>
    <row r="144" spans="2:66" ht="9.75" customHeight="1">
      <c r="B144" s="422"/>
      <c r="C144" s="425"/>
      <c r="D144" s="426"/>
      <c r="E144" s="426"/>
      <c r="F144" s="427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4"/>
      <c r="R144" s="424"/>
      <c r="S144" s="409"/>
      <c r="T144" s="322"/>
      <c r="U144" s="410"/>
      <c r="V144" s="424"/>
      <c r="W144" s="424"/>
      <c r="X144" s="424"/>
      <c r="Y144" s="424"/>
      <c r="Z144" s="409"/>
      <c r="AA144" s="322"/>
      <c r="AB144" s="322"/>
      <c r="AC144" s="322"/>
      <c r="AD144" s="322"/>
      <c r="AE144" s="410"/>
      <c r="AF144" s="411"/>
      <c r="AG144" s="411"/>
      <c r="AH144" s="412"/>
      <c r="AI144" s="274"/>
      <c r="AJ144" s="275"/>
      <c r="AK144" s="275"/>
      <c r="AL144" s="275"/>
      <c r="AM144" s="275"/>
      <c r="AN144" s="275"/>
      <c r="AO144" s="275"/>
      <c r="AP144" s="275"/>
      <c r="AQ144" s="413"/>
      <c r="AS144" s="324"/>
      <c r="AT144" s="296"/>
      <c r="AU144" s="296"/>
      <c r="AV144" s="296"/>
      <c r="AW144" s="329"/>
      <c r="AX144" s="296"/>
      <c r="AY144" s="328"/>
      <c r="AZ144" s="296"/>
      <c r="BA144" s="296"/>
      <c r="BB144" s="296"/>
      <c r="BC144" s="294"/>
      <c r="BD144" s="292"/>
      <c r="BE144" s="292"/>
      <c r="BF144" s="295"/>
      <c r="BG144" s="294"/>
      <c r="BH144" s="292"/>
      <c r="BI144" s="295"/>
      <c r="BJ144" s="292"/>
      <c r="BK144" s="292"/>
      <c r="BL144" s="292"/>
      <c r="BM144" s="292"/>
      <c r="BN144" s="293"/>
    </row>
    <row r="145" spans="2:66" ht="9.75" customHeight="1">
      <c r="B145" s="422">
        <v>7</v>
      </c>
      <c r="C145" s="425" t="str">
        <f>IF(【入力】!$C$226="","",【入力】!$C$226)</f>
        <v/>
      </c>
      <c r="D145" s="426"/>
      <c r="E145" s="426"/>
      <c r="F145" s="427"/>
      <c r="G145" s="423">
        <f>【入力】!$E$226</f>
        <v>0</v>
      </c>
      <c r="H145" s="423"/>
      <c r="I145" s="423"/>
      <c r="J145" s="423"/>
      <c r="K145" s="423"/>
      <c r="L145" s="423"/>
      <c r="M145" s="423"/>
      <c r="N145" s="423"/>
      <c r="O145" s="423"/>
      <c r="P145" s="423"/>
      <c r="Q145" s="424">
        <f>【入力】!$M$226</f>
        <v>0</v>
      </c>
      <c r="R145" s="424"/>
      <c r="S145" s="409" t="str">
        <f>IF(【入力】!$N$226=0,"",【入力】!$N$226)</f>
        <v/>
      </c>
      <c r="T145" s="322"/>
      <c r="U145" s="410"/>
      <c r="V145" s="424">
        <f>【入力】!$Q$226</f>
        <v>0</v>
      </c>
      <c r="W145" s="424"/>
      <c r="X145" s="424"/>
      <c r="Y145" s="424"/>
      <c r="Z145" s="409" t="str">
        <f>IF(【入力】!$T$226=0,"",【入力】!$T$226)</f>
        <v/>
      </c>
      <c r="AA145" s="322"/>
      <c r="AB145" s="322"/>
      <c r="AC145" s="322"/>
      <c r="AD145" s="322"/>
      <c r="AE145" s="410"/>
      <c r="AF145" s="411">
        <f>【入力】!$W$226</f>
        <v>0</v>
      </c>
      <c r="AG145" s="411"/>
      <c r="AH145" s="412" t="s">
        <v>30</v>
      </c>
      <c r="AI145" s="274" t="str">
        <f>【入力】!$Y$226</f>
        <v/>
      </c>
      <c r="AJ145" s="275"/>
      <c r="AK145" s="275"/>
      <c r="AL145" s="275"/>
      <c r="AM145" s="275"/>
      <c r="AN145" s="275"/>
      <c r="AO145" s="275"/>
      <c r="AP145" s="275"/>
      <c r="AQ145" s="413"/>
      <c r="AS145" s="324" t="str">
        <f>MID(【入力】!$AL$226,1,1)</f>
        <v/>
      </c>
      <c r="AT145" s="296" t="str">
        <f>MID(【入力】!$AL$226,2,1)</f>
        <v/>
      </c>
      <c r="AU145" s="296" t="str">
        <f>MID(【入力】!$AL$226,3,1)</f>
        <v/>
      </c>
      <c r="AV145" s="296" t="str">
        <f>MID(【入力】!$AL$226,4,1)</f>
        <v/>
      </c>
      <c r="AW145" s="329" t="str">
        <f>MID(【入力】!$AP$226,1,1)</f>
        <v/>
      </c>
      <c r="AX145" s="296" t="str">
        <f>MID(【入力】!$AP$226,2,1)</f>
        <v/>
      </c>
      <c r="AY145" s="328" t="str">
        <f>MID(【入力】!$AP$226,3,1)</f>
        <v/>
      </c>
      <c r="AZ145" s="296" t="str">
        <f>MID(【入力】!$AS$226,1,1)</f>
        <v/>
      </c>
      <c r="BA145" s="296" t="str">
        <f>MID(【入力】!$AS$226,2,1)</f>
        <v/>
      </c>
      <c r="BB145" s="296" t="str">
        <f>MID(【入力】!$AS$226,3,1)</f>
        <v/>
      </c>
      <c r="BC145" s="294">
        <f>【入力】!$AV$226</f>
        <v>0</v>
      </c>
      <c r="BD145" s="292"/>
      <c r="BE145" s="292"/>
      <c r="BF145" s="295"/>
      <c r="BG145" s="294">
        <f>【入力】!$AZ$226</f>
        <v>0</v>
      </c>
      <c r="BH145" s="292"/>
      <c r="BI145" s="295"/>
      <c r="BJ145" s="292">
        <f>【入力】!$BC$226</f>
        <v>0</v>
      </c>
      <c r="BK145" s="292"/>
      <c r="BL145" s="292"/>
      <c r="BM145" s="292"/>
      <c r="BN145" s="293"/>
    </row>
    <row r="146" spans="2:66" ht="9.75" customHeight="1">
      <c r="B146" s="422"/>
      <c r="C146" s="425"/>
      <c r="D146" s="426"/>
      <c r="E146" s="426"/>
      <c r="F146" s="427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4"/>
      <c r="R146" s="424"/>
      <c r="S146" s="409"/>
      <c r="T146" s="322"/>
      <c r="U146" s="410"/>
      <c r="V146" s="424"/>
      <c r="W146" s="424"/>
      <c r="X146" s="424"/>
      <c r="Y146" s="424"/>
      <c r="Z146" s="409"/>
      <c r="AA146" s="322"/>
      <c r="AB146" s="322"/>
      <c r="AC146" s="322"/>
      <c r="AD146" s="322"/>
      <c r="AE146" s="410"/>
      <c r="AF146" s="411"/>
      <c r="AG146" s="411"/>
      <c r="AH146" s="412"/>
      <c r="AI146" s="274"/>
      <c r="AJ146" s="275"/>
      <c r="AK146" s="275"/>
      <c r="AL146" s="275"/>
      <c r="AM146" s="275"/>
      <c r="AN146" s="275"/>
      <c r="AO146" s="275"/>
      <c r="AP146" s="275"/>
      <c r="AQ146" s="413"/>
      <c r="AS146" s="324"/>
      <c r="AT146" s="296"/>
      <c r="AU146" s="296"/>
      <c r="AV146" s="296"/>
      <c r="AW146" s="329"/>
      <c r="AX146" s="296"/>
      <c r="AY146" s="328"/>
      <c r="AZ146" s="296"/>
      <c r="BA146" s="296"/>
      <c r="BB146" s="296"/>
      <c r="BC146" s="294"/>
      <c r="BD146" s="292"/>
      <c r="BE146" s="292"/>
      <c r="BF146" s="295"/>
      <c r="BG146" s="294"/>
      <c r="BH146" s="292"/>
      <c r="BI146" s="295"/>
      <c r="BJ146" s="292"/>
      <c r="BK146" s="292"/>
      <c r="BL146" s="292"/>
      <c r="BM146" s="292"/>
      <c r="BN146" s="293"/>
    </row>
    <row r="147" spans="2:66" ht="9.75" customHeight="1">
      <c r="B147" s="374">
        <v>8</v>
      </c>
      <c r="C147" s="378" t="str">
        <f>IF(【入力】!$C$228="","",【入力】!$C$228)</f>
        <v/>
      </c>
      <c r="D147" s="379"/>
      <c r="E147" s="379"/>
      <c r="F147" s="380"/>
      <c r="G147" s="376">
        <f>【入力】!$E$228</f>
        <v>0</v>
      </c>
      <c r="H147" s="376"/>
      <c r="I147" s="376"/>
      <c r="J147" s="376"/>
      <c r="K147" s="376"/>
      <c r="L147" s="376"/>
      <c r="M147" s="376"/>
      <c r="N147" s="376"/>
      <c r="O147" s="376"/>
      <c r="P147" s="376"/>
      <c r="Q147" s="372">
        <f>【入力】!$M$228</f>
        <v>0</v>
      </c>
      <c r="R147" s="372"/>
      <c r="S147" s="401" t="str">
        <f>IF(【入力】!$N$228=0,"",【入力】!$N$228)</f>
        <v/>
      </c>
      <c r="T147" s="402"/>
      <c r="U147" s="403"/>
      <c r="V147" s="372">
        <f>【入力】!$Q$228</f>
        <v>0</v>
      </c>
      <c r="W147" s="372"/>
      <c r="X147" s="372"/>
      <c r="Y147" s="372"/>
      <c r="Z147" s="401" t="str">
        <f>IF(【入力】!$T$228=0,"",【入力】!$T$228)</f>
        <v/>
      </c>
      <c r="AA147" s="402"/>
      <c r="AB147" s="402"/>
      <c r="AC147" s="402"/>
      <c r="AD147" s="402"/>
      <c r="AE147" s="403"/>
      <c r="AF147" s="407">
        <f>【入力】!$W$228</f>
        <v>0</v>
      </c>
      <c r="AG147" s="407"/>
      <c r="AH147" s="345" t="s">
        <v>30</v>
      </c>
      <c r="AI147" s="414" t="str">
        <f>【入力】!$Y$228</f>
        <v/>
      </c>
      <c r="AJ147" s="415"/>
      <c r="AK147" s="415"/>
      <c r="AL147" s="415"/>
      <c r="AM147" s="415"/>
      <c r="AN147" s="415"/>
      <c r="AO147" s="415"/>
      <c r="AP147" s="415"/>
      <c r="AQ147" s="416"/>
      <c r="AS147" s="420" t="str">
        <f>MID(【入力】!$AL$228,1,1)</f>
        <v/>
      </c>
      <c r="AT147" s="326" t="str">
        <f>MID(【入力】!$AL$228,2,1)</f>
        <v/>
      </c>
      <c r="AU147" s="326" t="str">
        <f>MID(【入力】!$AL$228,3,1)</f>
        <v/>
      </c>
      <c r="AV147" s="326" t="str">
        <f>MID(【入力】!$AL$228,4,1)</f>
        <v/>
      </c>
      <c r="AW147" s="397" t="str">
        <f>MID(【入力】!$AP$228,1,1)</f>
        <v/>
      </c>
      <c r="AX147" s="326" t="str">
        <f>MID(【入力】!$AP$228,2,1)</f>
        <v/>
      </c>
      <c r="AY147" s="399" t="str">
        <f>MID(【入力】!$AP$228,3,1)</f>
        <v/>
      </c>
      <c r="AZ147" s="326" t="str">
        <f>MID(【入力】!$AS$228,1,1)</f>
        <v/>
      </c>
      <c r="BA147" s="326" t="str">
        <f>MID(【入力】!$AS$228,2,1)</f>
        <v/>
      </c>
      <c r="BB147" s="326" t="str">
        <f>MID(【入力】!$AS$228,3,1)</f>
        <v/>
      </c>
      <c r="BC147" s="391">
        <f>【入力】!$AV$228</f>
        <v>0</v>
      </c>
      <c r="BD147" s="392"/>
      <c r="BE147" s="392"/>
      <c r="BF147" s="350"/>
      <c r="BG147" s="391">
        <f>【入力】!$AZ$228</f>
        <v>0</v>
      </c>
      <c r="BH147" s="392"/>
      <c r="BI147" s="350"/>
      <c r="BJ147" s="392">
        <f>【入力】!$BC$228</f>
        <v>0</v>
      </c>
      <c r="BK147" s="392"/>
      <c r="BL147" s="392"/>
      <c r="BM147" s="392"/>
      <c r="BN147" s="395"/>
    </row>
    <row r="148" spans="2:66" ht="9.75" customHeight="1">
      <c r="B148" s="375"/>
      <c r="C148" s="381"/>
      <c r="D148" s="382"/>
      <c r="E148" s="382"/>
      <c r="F148" s="383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3"/>
      <c r="R148" s="373"/>
      <c r="S148" s="404"/>
      <c r="T148" s="405"/>
      <c r="U148" s="406"/>
      <c r="V148" s="373"/>
      <c r="W148" s="373"/>
      <c r="X148" s="373"/>
      <c r="Y148" s="373"/>
      <c r="Z148" s="404"/>
      <c r="AA148" s="405"/>
      <c r="AB148" s="405"/>
      <c r="AC148" s="405"/>
      <c r="AD148" s="405"/>
      <c r="AE148" s="406"/>
      <c r="AF148" s="408"/>
      <c r="AG148" s="408"/>
      <c r="AH148" s="347"/>
      <c r="AI148" s="417"/>
      <c r="AJ148" s="418"/>
      <c r="AK148" s="418"/>
      <c r="AL148" s="418"/>
      <c r="AM148" s="418"/>
      <c r="AN148" s="418"/>
      <c r="AO148" s="418"/>
      <c r="AP148" s="418"/>
      <c r="AQ148" s="419"/>
      <c r="AS148" s="421"/>
      <c r="AT148" s="327"/>
      <c r="AU148" s="327"/>
      <c r="AV148" s="327"/>
      <c r="AW148" s="398"/>
      <c r="AX148" s="327"/>
      <c r="AY148" s="400"/>
      <c r="AZ148" s="327"/>
      <c r="BA148" s="327"/>
      <c r="BB148" s="327"/>
      <c r="BC148" s="302"/>
      <c r="BD148" s="303"/>
      <c r="BE148" s="303"/>
      <c r="BF148" s="304"/>
      <c r="BG148" s="302"/>
      <c r="BH148" s="303"/>
      <c r="BI148" s="304"/>
      <c r="BJ148" s="303"/>
      <c r="BK148" s="303"/>
      <c r="BL148" s="303"/>
      <c r="BM148" s="303"/>
      <c r="BN148" s="305"/>
    </row>
    <row r="149" spans="2:66" ht="6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S149" s="344" t="s">
        <v>81</v>
      </c>
      <c r="AT149" s="345"/>
      <c r="AU149" s="345"/>
      <c r="AV149" s="345"/>
      <c r="AW149" s="345"/>
      <c r="AX149" s="345"/>
      <c r="AY149" s="345"/>
      <c r="AZ149" s="345"/>
      <c r="BA149" s="345"/>
      <c r="BB149" s="345"/>
      <c r="BC149" s="391">
        <f>【入力】!$AV$230</f>
        <v>0</v>
      </c>
      <c r="BD149" s="392"/>
      <c r="BE149" s="392"/>
      <c r="BF149" s="350"/>
      <c r="BG149" s="391">
        <f>【入力】!$AZ$230</f>
        <v>0</v>
      </c>
      <c r="BH149" s="392"/>
      <c r="BI149" s="350"/>
      <c r="BJ149" s="392">
        <f>【入力】!$BC$230</f>
        <v>0</v>
      </c>
      <c r="BK149" s="392"/>
      <c r="BL149" s="392"/>
      <c r="BM149" s="392"/>
      <c r="BN149" s="395"/>
    </row>
    <row r="150" spans="2:66" ht="9" customHeight="1">
      <c r="B150" s="384" t="s">
        <v>87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385" t="s">
        <v>35</v>
      </c>
      <c r="N150" s="385"/>
      <c r="O150" s="385"/>
      <c r="P150" s="385"/>
      <c r="Q150" s="385"/>
      <c r="R150" s="385"/>
      <c r="S150" s="385"/>
      <c r="T150" s="385"/>
      <c r="U150" s="385"/>
      <c r="V150" s="385" t="s">
        <v>88</v>
      </c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7" t="s">
        <v>36</v>
      </c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8"/>
      <c r="AS150" s="344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391"/>
      <c r="BD150" s="392"/>
      <c r="BE150" s="392"/>
      <c r="BF150" s="350"/>
      <c r="BG150" s="391"/>
      <c r="BH150" s="392"/>
      <c r="BI150" s="350"/>
      <c r="BJ150" s="392"/>
      <c r="BK150" s="392"/>
      <c r="BL150" s="392"/>
      <c r="BM150" s="392"/>
      <c r="BN150" s="395"/>
    </row>
    <row r="151" spans="2:66" ht="9" customHeight="1">
      <c r="B151" s="266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90"/>
      <c r="AS151" s="346"/>
      <c r="AT151" s="347"/>
      <c r="AU151" s="347"/>
      <c r="AV151" s="347"/>
      <c r="AW151" s="347"/>
      <c r="AX151" s="347"/>
      <c r="AY151" s="347"/>
      <c r="AZ151" s="347"/>
      <c r="BA151" s="347"/>
      <c r="BB151" s="347"/>
      <c r="BC151" s="393"/>
      <c r="BD151" s="394"/>
      <c r="BE151" s="394"/>
      <c r="BF151" s="352"/>
      <c r="BG151" s="393"/>
      <c r="BH151" s="394"/>
      <c r="BI151" s="352"/>
      <c r="BJ151" s="394"/>
      <c r="BK151" s="394"/>
      <c r="BL151" s="394"/>
      <c r="BM151" s="394"/>
      <c r="BN151" s="396"/>
    </row>
    <row r="152" spans="2:66" ht="10.5" customHeight="1">
      <c r="B152" s="368" t="s">
        <v>78</v>
      </c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70">
        <f ca="1">【入力】!$L$233</f>
        <v>0</v>
      </c>
      <c r="N152" s="370"/>
      <c r="O152" s="370"/>
      <c r="P152" s="370"/>
      <c r="Q152" s="370"/>
      <c r="R152" s="370"/>
      <c r="S152" s="370"/>
      <c r="T152" s="370"/>
      <c r="U152" s="370"/>
      <c r="V152" s="370">
        <f ca="1">【入力】!$R$233</f>
        <v>0</v>
      </c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277">
        <f ca="1">【入力】!$W$233</f>
        <v>0</v>
      </c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8"/>
      <c r="AS152" s="354" t="s">
        <v>128</v>
      </c>
      <c r="AT152" s="354"/>
      <c r="AU152" s="354"/>
      <c r="AV152" s="354"/>
      <c r="AW152" s="354"/>
      <c r="AX152" s="354"/>
      <c r="AY152" s="354"/>
      <c r="AZ152" s="354"/>
      <c r="BA152" s="354"/>
      <c r="BB152" s="354"/>
    </row>
    <row r="153" spans="2:66" ht="9" customHeight="1">
      <c r="B153" s="290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80"/>
      <c r="AS153" s="334" t="s">
        <v>129</v>
      </c>
      <c r="AT153" s="335"/>
      <c r="AU153" s="335"/>
      <c r="AV153" s="335"/>
      <c r="AW153" s="335"/>
      <c r="AX153" s="335"/>
      <c r="AY153" s="335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340" t="s">
        <v>37</v>
      </c>
      <c r="BN153" s="341"/>
    </row>
    <row r="154" spans="2:66" ht="9" customHeight="1">
      <c r="B154" s="290" t="s">
        <v>79</v>
      </c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355">
        <f>【入力】!$L$236</f>
        <v>0</v>
      </c>
      <c r="N154" s="355"/>
      <c r="O154" s="355"/>
      <c r="P154" s="355"/>
      <c r="Q154" s="355"/>
      <c r="R154" s="355"/>
      <c r="S154" s="355"/>
      <c r="T154" s="355"/>
      <c r="U154" s="355"/>
      <c r="V154" s="355">
        <f>【入力】!$R$236</f>
        <v>0</v>
      </c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279">
        <f>【入力】!$W$236</f>
        <v>0</v>
      </c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80"/>
      <c r="AS154" s="336"/>
      <c r="AT154" s="337"/>
      <c r="AU154" s="337"/>
      <c r="AV154" s="337"/>
      <c r="AW154" s="337"/>
      <c r="AX154" s="337"/>
      <c r="AY154" s="337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342"/>
      <c r="BN154" s="343"/>
    </row>
    <row r="155" spans="2:66" ht="9" customHeight="1">
      <c r="B155" s="290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80"/>
      <c r="AS155" s="336"/>
      <c r="AT155" s="337"/>
      <c r="AU155" s="337"/>
      <c r="AV155" s="337"/>
      <c r="AW155" s="337"/>
      <c r="AX155" s="337"/>
      <c r="AY155" s="337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342"/>
      <c r="BN155" s="343"/>
    </row>
    <row r="156" spans="2:66" ht="9" customHeight="1">
      <c r="B156" s="356" t="str">
        <f>【入力】!$C$127</f>
        <v>不課税対象</v>
      </c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60">
        <f ca="1">【入力】!$L$239</f>
        <v>0</v>
      </c>
      <c r="N156" s="360"/>
      <c r="O156" s="360"/>
      <c r="P156" s="360"/>
      <c r="Q156" s="360"/>
      <c r="R156" s="360"/>
      <c r="S156" s="360"/>
      <c r="T156" s="360"/>
      <c r="U156" s="360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364">
        <f ca="1">【入力】!$W$239</f>
        <v>0</v>
      </c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5"/>
      <c r="AS156" s="338"/>
      <c r="AT156" s="339"/>
      <c r="AU156" s="339"/>
      <c r="AV156" s="339"/>
      <c r="AW156" s="339"/>
      <c r="AX156" s="339"/>
      <c r="AY156" s="33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24"/>
      <c r="BN156" s="220"/>
    </row>
    <row r="157" spans="2:66" ht="9" customHeight="1">
      <c r="B157" s="358"/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361"/>
      <c r="N157" s="361"/>
      <c r="O157" s="361"/>
      <c r="P157" s="361"/>
      <c r="Q157" s="361"/>
      <c r="R157" s="361"/>
      <c r="S157" s="361"/>
      <c r="T157" s="361"/>
      <c r="U157" s="361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7"/>
      <c r="AS157" s="266" t="s">
        <v>180</v>
      </c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 t="s">
        <v>37</v>
      </c>
      <c r="BN157" s="323"/>
    </row>
    <row r="158" spans="2:66" ht="9" customHeight="1">
      <c r="AS158" s="268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301"/>
    </row>
    <row r="159" spans="2:66" ht="12" customHeight="1">
      <c r="B159" s="626" t="s">
        <v>86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8"/>
      <c r="Y159" s="6"/>
      <c r="Z159" s="620" t="s">
        <v>8</v>
      </c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2"/>
      <c r="AS159" s="268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301"/>
    </row>
    <row r="160" spans="2:66" ht="9" customHeight="1">
      <c r="B160" s="33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6"/>
      <c r="Y160" s="6"/>
      <c r="Z160" s="623"/>
      <c r="AA160" s="624"/>
      <c r="AB160" s="624"/>
      <c r="AC160" s="624"/>
      <c r="AD160" s="624"/>
      <c r="AE160" s="624"/>
      <c r="AF160" s="624"/>
      <c r="AG160" s="624"/>
      <c r="AH160" s="624"/>
      <c r="AI160" s="624"/>
      <c r="AJ160" s="624"/>
      <c r="AK160" s="624"/>
      <c r="AL160" s="624"/>
      <c r="AM160" s="624"/>
      <c r="AN160" s="624"/>
      <c r="AO160" s="624"/>
      <c r="AP160" s="624"/>
      <c r="AQ160" s="625"/>
      <c r="AS160" s="318" t="s">
        <v>120</v>
      </c>
      <c r="AT160" s="319"/>
      <c r="AU160" s="319"/>
      <c r="AV160" s="319"/>
      <c r="AW160" s="319"/>
      <c r="AX160" s="319"/>
      <c r="AY160" s="31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 t="s">
        <v>37</v>
      </c>
      <c r="BN160" s="301"/>
    </row>
    <row r="161" spans="2:66" ht="10.5" customHeight="1">
      <c r="B161" s="33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6"/>
      <c r="Y161" s="7"/>
      <c r="Z161" s="62"/>
      <c r="AA161" s="7"/>
      <c r="AB161" s="6"/>
      <c r="AC161" s="7"/>
      <c r="AD161" s="6"/>
      <c r="AF161" s="6"/>
      <c r="AG161" s="6"/>
      <c r="AH161" s="7" t="s">
        <v>75</v>
      </c>
      <c r="AI161" s="6"/>
      <c r="AJ161" s="6"/>
      <c r="AL161" s="7"/>
      <c r="AM161" s="7" t="s">
        <v>74</v>
      </c>
      <c r="AN161" s="7"/>
      <c r="AO161" s="7"/>
      <c r="AP161" s="7"/>
      <c r="AQ161" s="63" t="s">
        <v>37</v>
      </c>
      <c r="AS161" s="318"/>
      <c r="AT161" s="319"/>
      <c r="AU161" s="319"/>
      <c r="AV161" s="319"/>
      <c r="AW161" s="319"/>
      <c r="AX161" s="319"/>
      <c r="AY161" s="31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301"/>
    </row>
    <row r="162" spans="2:66" ht="9" customHeight="1">
      <c r="B162" s="33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6"/>
      <c r="Y162" s="56"/>
      <c r="Z162" s="542">
        <f ca="1">【入力】!$W$245</f>
        <v>0</v>
      </c>
      <c r="AA162" s="543"/>
      <c r="AB162" s="543"/>
      <c r="AC162" s="543"/>
      <c r="AD162" s="543"/>
      <c r="AE162" s="543"/>
      <c r="AF162" s="543"/>
      <c r="AG162" s="543"/>
      <c r="AH162" s="543"/>
      <c r="AI162" s="543"/>
      <c r="AJ162" s="543"/>
      <c r="AK162" s="543"/>
      <c r="AL162" s="543"/>
      <c r="AM162" s="543"/>
      <c r="AN162" s="543"/>
      <c r="AO162" s="543"/>
      <c r="AP162" s="543"/>
      <c r="AQ162" s="544"/>
      <c r="AS162" s="318"/>
      <c r="AT162" s="319"/>
      <c r="AU162" s="319"/>
      <c r="AV162" s="319"/>
      <c r="AW162" s="319"/>
      <c r="AX162" s="319"/>
      <c r="AY162" s="31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301"/>
    </row>
    <row r="163" spans="2:66" ht="9" customHeight="1">
      <c r="B163" s="33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6"/>
      <c r="Y163" s="56"/>
      <c r="Z163" s="542"/>
      <c r="AA163" s="543"/>
      <c r="AB163" s="543"/>
      <c r="AC163" s="543"/>
      <c r="AD163" s="543"/>
      <c r="AE163" s="543"/>
      <c r="AF163" s="543"/>
      <c r="AG163" s="543"/>
      <c r="AH163" s="543"/>
      <c r="AI163" s="543"/>
      <c r="AJ163" s="543"/>
      <c r="AK163" s="543"/>
      <c r="AL163" s="543"/>
      <c r="AM163" s="543"/>
      <c r="AN163" s="543"/>
      <c r="AO163" s="543"/>
      <c r="AP163" s="543"/>
      <c r="AQ163" s="544"/>
      <c r="AS163" s="330" t="s">
        <v>91</v>
      </c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6"/>
    </row>
    <row r="164" spans="2:66" ht="18" customHeight="1">
      <c r="B164" s="331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300"/>
      <c r="Y164" s="56"/>
      <c r="Z164" s="545"/>
      <c r="AA164" s="546"/>
      <c r="AB164" s="546"/>
      <c r="AC164" s="546"/>
      <c r="AD164" s="546"/>
      <c r="AE164" s="546"/>
      <c r="AF164" s="546"/>
      <c r="AG164" s="546"/>
      <c r="AH164" s="546"/>
      <c r="AI164" s="546"/>
      <c r="AJ164" s="546"/>
      <c r="AK164" s="546"/>
      <c r="AL164" s="546"/>
      <c r="AM164" s="546"/>
      <c r="AN164" s="546"/>
      <c r="AO164" s="546"/>
      <c r="AP164" s="546"/>
      <c r="AQ164" s="547"/>
      <c r="AS164" s="331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300"/>
    </row>
    <row r="165" spans="2:66" ht="3" customHeight="1"/>
  </sheetData>
  <sheetProtection algorithmName="SHA-512" hashValue="uuvAu4+zs7DRrLu6TE0vjoxlUSxHNKdK5WC2SOuIFd1KCQxeKuUPOx4EPH3YnfGbPE1+6kxCO2i2uHynHAfrPQ==" saltValue="zg2/Q7NnL5r4Daru9JJNfw==" spinCount="100000" sheet="1" objects="1" scenarios="1" selectLockedCells="1" selectUnlockedCells="1"/>
  <mergeCells count="948">
    <mergeCell ref="BH1:BH2"/>
    <mergeCell ref="BI1:BJ2"/>
    <mergeCell ref="BK1:BK2"/>
    <mergeCell ref="BL1:BM2"/>
    <mergeCell ref="BN1:BN2"/>
    <mergeCell ref="S2:Y3"/>
    <mergeCell ref="B1:I3"/>
    <mergeCell ref="Z1:AD2"/>
    <mergeCell ref="BA1:BD2"/>
    <mergeCell ref="BE1:BG2"/>
    <mergeCell ref="J1:Q3"/>
    <mergeCell ref="AE1:AK2"/>
    <mergeCell ref="AL1:AQ2"/>
    <mergeCell ref="AS1:AZ2"/>
    <mergeCell ref="AS3:AZ3"/>
    <mergeCell ref="B6:F8"/>
    <mergeCell ref="G6:G8"/>
    <mergeCell ref="H6:H8"/>
    <mergeCell ref="I6:I8"/>
    <mergeCell ref="J6:J8"/>
    <mergeCell ref="K6:K8"/>
    <mergeCell ref="L6:L8"/>
    <mergeCell ref="M6:M8"/>
    <mergeCell ref="BE4:BE6"/>
    <mergeCell ref="AH4:AI5"/>
    <mergeCell ref="AJ4:AK5"/>
    <mergeCell ref="AL4:AQ5"/>
    <mergeCell ref="AS4:BB6"/>
    <mergeCell ref="BC4:BC6"/>
    <mergeCell ref="BD4:BD6"/>
    <mergeCell ref="B4:Q5"/>
    <mergeCell ref="S4:Y5"/>
    <mergeCell ref="Z4:AA5"/>
    <mergeCell ref="AB4:AC5"/>
    <mergeCell ref="AD4:AE5"/>
    <mergeCell ref="AF4:AG5"/>
    <mergeCell ref="AS7:BB9"/>
    <mergeCell ref="BC7:BK9"/>
    <mergeCell ref="O10:O12"/>
    <mergeCell ref="P10:P12"/>
    <mergeCell ref="Q10:Q12"/>
    <mergeCell ref="BL7:BN9"/>
    <mergeCell ref="BR7:CA8"/>
    <mergeCell ref="S8:Y9"/>
    <mergeCell ref="AA8:AQ9"/>
    <mergeCell ref="N6:N8"/>
    <mergeCell ref="O6:O8"/>
    <mergeCell ref="P6:P8"/>
    <mergeCell ref="Q6:Q8"/>
    <mergeCell ref="S6:Y7"/>
    <mergeCell ref="AA6:AK7"/>
    <mergeCell ref="BV5:BW6"/>
    <mergeCell ref="BX5:CA6"/>
    <mergeCell ref="BF4:BF6"/>
    <mergeCell ref="BG4:BG6"/>
    <mergeCell ref="BH4:BN6"/>
    <mergeCell ref="BQ5:BR6"/>
    <mergeCell ref="BS5:BU6"/>
    <mergeCell ref="BL12:BN13"/>
    <mergeCell ref="B10:F12"/>
    <mergeCell ref="G10:G12"/>
    <mergeCell ref="H10:H12"/>
    <mergeCell ref="I10:I12"/>
    <mergeCell ref="J10:J12"/>
    <mergeCell ref="K10:K12"/>
    <mergeCell ref="L10:L12"/>
    <mergeCell ref="M10:M12"/>
    <mergeCell ref="N10:N12"/>
    <mergeCell ref="BL16:BN17"/>
    <mergeCell ref="S18:Y19"/>
    <mergeCell ref="Z18:AA19"/>
    <mergeCell ref="AB18:AB19"/>
    <mergeCell ref="AC18:AC19"/>
    <mergeCell ref="AD18:AD19"/>
    <mergeCell ref="AE18:AE19"/>
    <mergeCell ref="AF18:AF19"/>
    <mergeCell ref="AG18:AG19"/>
    <mergeCell ref="AH18:AH19"/>
    <mergeCell ref="S16:Y17"/>
    <mergeCell ref="AS16:BB17"/>
    <mergeCell ref="BC16:BK17"/>
    <mergeCell ref="AI18:AI19"/>
    <mergeCell ref="AJ18:AJ19"/>
    <mergeCell ref="AK18:AK19"/>
    <mergeCell ref="AL18:AL19"/>
    <mergeCell ref="BC18:BK19"/>
    <mergeCell ref="AS18:BB19"/>
    <mergeCell ref="BL18:BN19"/>
    <mergeCell ref="AN18:AN19"/>
    <mergeCell ref="AO18:AO19"/>
    <mergeCell ref="AP18:AP19"/>
    <mergeCell ref="AQ18:AQ19"/>
    <mergeCell ref="AS14:BB15"/>
    <mergeCell ref="BC14:BK15"/>
    <mergeCell ref="BL14:BN15"/>
    <mergeCell ref="S10:Y11"/>
    <mergeCell ref="AA10:AQ11"/>
    <mergeCell ref="AS10:BB11"/>
    <mergeCell ref="BC10:BK11"/>
    <mergeCell ref="BL10:BN11"/>
    <mergeCell ref="S12:Y13"/>
    <mergeCell ref="AA12:AN13"/>
    <mergeCell ref="AO12:AP13"/>
    <mergeCell ref="AS12:BB13"/>
    <mergeCell ref="BC12:BK13"/>
    <mergeCell ref="B19:Q20"/>
    <mergeCell ref="B21:B22"/>
    <mergeCell ref="C21:F22"/>
    <mergeCell ref="G21:R22"/>
    <mergeCell ref="S21:U22"/>
    <mergeCell ref="V21:Y22"/>
    <mergeCell ref="Z21:AE22"/>
    <mergeCell ref="AF21:AH22"/>
    <mergeCell ref="AM18:AM19"/>
    <mergeCell ref="AI21:AQ22"/>
    <mergeCell ref="B14:F18"/>
    <mergeCell ref="G14:Q18"/>
    <mergeCell ref="AA14:AP15"/>
    <mergeCell ref="AA16:AP17"/>
    <mergeCell ref="S14:Y15"/>
    <mergeCell ref="AS21:BN23"/>
    <mergeCell ref="B23:B24"/>
    <mergeCell ref="C23:F24"/>
    <mergeCell ref="G23:P24"/>
    <mergeCell ref="Q23:R24"/>
    <mergeCell ref="S23:U24"/>
    <mergeCell ref="V23:Y24"/>
    <mergeCell ref="Z23:AE24"/>
    <mergeCell ref="AF23:AG24"/>
    <mergeCell ref="AH23:AH24"/>
    <mergeCell ref="AI23:AQ24"/>
    <mergeCell ref="AS24:AT25"/>
    <mergeCell ref="AU24:BN25"/>
    <mergeCell ref="B25:B26"/>
    <mergeCell ref="C25:F26"/>
    <mergeCell ref="G25:P26"/>
    <mergeCell ref="Q25:R26"/>
    <mergeCell ref="S25:U26"/>
    <mergeCell ref="V25:Y26"/>
    <mergeCell ref="S27:U28"/>
    <mergeCell ref="V27:Y28"/>
    <mergeCell ref="Z25:AE26"/>
    <mergeCell ref="AF25:AG26"/>
    <mergeCell ref="AH25:AH26"/>
    <mergeCell ref="AI25:AQ26"/>
    <mergeCell ref="AS26:AT27"/>
    <mergeCell ref="AU26:BN27"/>
    <mergeCell ref="Z27:AE28"/>
    <mergeCell ref="AF27:AG28"/>
    <mergeCell ref="AH27:AH28"/>
    <mergeCell ref="AI27:AQ28"/>
    <mergeCell ref="AH29:AH30"/>
    <mergeCell ref="AI29:AQ30"/>
    <mergeCell ref="AS30:AT31"/>
    <mergeCell ref="AU30:BN31"/>
    <mergeCell ref="B31:B32"/>
    <mergeCell ref="C31:F32"/>
    <mergeCell ref="G31:P32"/>
    <mergeCell ref="Q31:R32"/>
    <mergeCell ref="S31:U32"/>
    <mergeCell ref="V31:Y32"/>
    <mergeCell ref="AS28:AT29"/>
    <mergeCell ref="AU28:BN29"/>
    <mergeCell ref="B29:B30"/>
    <mergeCell ref="C29:F30"/>
    <mergeCell ref="G29:P30"/>
    <mergeCell ref="Q29:R30"/>
    <mergeCell ref="S29:U30"/>
    <mergeCell ref="V29:Y30"/>
    <mergeCell ref="Z29:AE30"/>
    <mergeCell ref="AF29:AG30"/>
    <mergeCell ref="B27:B28"/>
    <mergeCell ref="C27:F28"/>
    <mergeCell ref="G27:P28"/>
    <mergeCell ref="Q27:R28"/>
    <mergeCell ref="AH37:AH38"/>
    <mergeCell ref="AI37:AQ38"/>
    <mergeCell ref="AS38:AT39"/>
    <mergeCell ref="Z31:AE32"/>
    <mergeCell ref="AF31:AG32"/>
    <mergeCell ref="AH31:AH32"/>
    <mergeCell ref="AI31:AQ32"/>
    <mergeCell ref="AS32:AT33"/>
    <mergeCell ref="AU32:BN33"/>
    <mergeCell ref="Z33:AE34"/>
    <mergeCell ref="AF33:AG34"/>
    <mergeCell ref="AH33:AH34"/>
    <mergeCell ref="AI33:AQ34"/>
    <mergeCell ref="AS34:AT35"/>
    <mergeCell ref="AU34:BN35"/>
    <mergeCell ref="AH35:AH36"/>
    <mergeCell ref="AI35:AQ36"/>
    <mergeCell ref="AS36:AT37"/>
    <mergeCell ref="AU36:BN37"/>
    <mergeCell ref="AU38:BN39"/>
    <mergeCell ref="B33:B34"/>
    <mergeCell ref="C33:F34"/>
    <mergeCell ref="G33:P34"/>
    <mergeCell ref="Q33:R34"/>
    <mergeCell ref="S33:U34"/>
    <mergeCell ref="V33:Y34"/>
    <mergeCell ref="Z37:AE38"/>
    <mergeCell ref="AF37:AG38"/>
    <mergeCell ref="V35:Y36"/>
    <mergeCell ref="Z35:AE36"/>
    <mergeCell ref="AF35:AG36"/>
    <mergeCell ref="B37:B38"/>
    <mergeCell ref="C37:F38"/>
    <mergeCell ref="G37:P38"/>
    <mergeCell ref="Q37:R38"/>
    <mergeCell ref="S37:U38"/>
    <mergeCell ref="V37:Y38"/>
    <mergeCell ref="B35:B36"/>
    <mergeCell ref="C35:F36"/>
    <mergeCell ref="G35:P36"/>
    <mergeCell ref="Q35:R36"/>
    <mergeCell ref="S35:U36"/>
    <mergeCell ref="AS40:AT42"/>
    <mergeCell ref="BN56:BN57"/>
    <mergeCell ref="S57:Y58"/>
    <mergeCell ref="BH56:BH57"/>
    <mergeCell ref="BI56:BJ57"/>
    <mergeCell ref="BK56:BK57"/>
    <mergeCell ref="BL56:BM57"/>
    <mergeCell ref="AU47:BN48"/>
    <mergeCell ref="AS49:AT50"/>
    <mergeCell ref="AU49:BN50"/>
    <mergeCell ref="AS51:AT52"/>
    <mergeCell ref="AU51:BN52"/>
    <mergeCell ref="AU43:BN44"/>
    <mergeCell ref="M44:U45"/>
    <mergeCell ref="V44:AE45"/>
    <mergeCell ref="AF44:AQ45"/>
    <mergeCell ref="AS45:AT46"/>
    <mergeCell ref="AU45:BN46"/>
    <mergeCell ref="M46:U47"/>
    <mergeCell ref="V46:AE47"/>
    <mergeCell ref="AF46:AQ47"/>
    <mergeCell ref="AS47:AT48"/>
    <mergeCell ref="AU40:BN42"/>
    <mergeCell ref="M42:U43"/>
    <mergeCell ref="AS43:AT44"/>
    <mergeCell ref="BR60:BU61"/>
    <mergeCell ref="BV60:BW61"/>
    <mergeCell ref="BX60:CA61"/>
    <mergeCell ref="AJ59:AK60"/>
    <mergeCell ref="AL59:AQ60"/>
    <mergeCell ref="AS59:BB61"/>
    <mergeCell ref="BC59:BC61"/>
    <mergeCell ref="BD59:BD61"/>
    <mergeCell ref="BE59:BE61"/>
    <mergeCell ref="BF59:BF61"/>
    <mergeCell ref="BG59:BG61"/>
    <mergeCell ref="BH59:BN61"/>
    <mergeCell ref="AA61:AK62"/>
    <mergeCell ref="Z59:AA60"/>
    <mergeCell ref="AB59:AC60"/>
    <mergeCell ref="AD59:AE60"/>
    <mergeCell ref="AF59:AG60"/>
    <mergeCell ref="AH59:AI60"/>
    <mergeCell ref="BA56:BD57"/>
    <mergeCell ref="BE56:BG57"/>
    <mergeCell ref="BC62:BK64"/>
    <mergeCell ref="BL62:BN64"/>
    <mergeCell ref="L61:L63"/>
    <mergeCell ref="M61:M63"/>
    <mergeCell ref="N61:N63"/>
    <mergeCell ref="O61:O63"/>
    <mergeCell ref="P61:P63"/>
    <mergeCell ref="Q61:Q63"/>
    <mergeCell ref="B56:I58"/>
    <mergeCell ref="Z56:AD57"/>
    <mergeCell ref="AS56:AZ57"/>
    <mergeCell ref="AS58:AZ58"/>
    <mergeCell ref="B61:F63"/>
    <mergeCell ref="G61:G63"/>
    <mergeCell ref="H61:H63"/>
    <mergeCell ref="I61:I63"/>
    <mergeCell ref="J61:J63"/>
    <mergeCell ref="K61:K63"/>
    <mergeCell ref="S61:Y62"/>
    <mergeCell ref="B59:Q60"/>
    <mergeCell ref="S59:Y60"/>
    <mergeCell ref="S63:Y64"/>
    <mergeCell ref="AA63:AQ64"/>
    <mergeCell ref="BL73:BN74"/>
    <mergeCell ref="S69:Y70"/>
    <mergeCell ref="AK73:AK74"/>
    <mergeCell ref="AL73:AL74"/>
    <mergeCell ref="AM73:AM74"/>
    <mergeCell ref="Z73:AA74"/>
    <mergeCell ref="AB73:AB74"/>
    <mergeCell ref="AC73:AC74"/>
    <mergeCell ref="AD73:AD74"/>
    <mergeCell ref="AE73:AE74"/>
    <mergeCell ref="AF73:AF74"/>
    <mergeCell ref="AG73:AG74"/>
    <mergeCell ref="AS69:BB70"/>
    <mergeCell ref="AN73:AN74"/>
    <mergeCell ref="AO73:AO74"/>
    <mergeCell ref="BC69:BK70"/>
    <mergeCell ref="B74:Q75"/>
    <mergeCell ref="BC73:BK74"/>
    <mergeCell ref="AH73:AH74"/>
    <mergeCell ref="AI73:AI74"/>
    <mergeCell ref="AJ73:AJ74"/>
    <mergeCell ref="BR64:CA65"/>
    <mergeCell ref="BC65:BK66"/>
    <mergeCell ref="BL65:BN66"/>
    <mergeCell ref="S67:Y68"/>
    <mergeCell ref="AA67:AN68"/>
    <mergeCell ref="AO67:AP68"/>
    <mergeCell ref="AS67:BB68"/>
    <mergeCell ref="BC67:BK68"/>
    <mergeCell ref="BL67:BN68"/>
    <mergeCell ref="S65:Y66"/>
    <mergeCell ref="AA65:AQ66"/>
    <mergeCell ref="AS65:BB66"/>
    <mergeCell ref="BL69:BN70"/>
    <mergeCell ref="S71:Y72"/>
    <mergeCell ref="AS71:BB72"/>
    <mergeCell ref="BC71:BK72"/>
    <mergeCell ref="BL71:BN72"/>
    <mergeCell ref="S73:Y74"/>
    <mergeCell ref="AS62:BB64"/>
    <mergeCell ref="AI76:AQ77"/>
    <mergeCell ref="AS76:AV77"/>
    <mergeCell ref="AW76:AY77"/>
    <mergeCell ref="AZ76:BB77"/>
    <mergeCell ref="BC76:BF77"/>
    <mergeCell ref="BG76:BI77"/>
    <mergeCell ref="AS75:BB75"/>
    <mergeCell ref="AP73:AP74"/>
    <mergeCell ref="AQ73:AQ74"/>
    <mergeCell ref="AS73:BB74"/>
    <mergeCell ref="BG78:BI79"/>
    <mergeCell ref="BJ78:BN79"/>
    <mergeCell ref="AY78:AY79"/>
    <mergeCell ref="AZ78:AZ79"/>
    <mergeCell ref="BA78:BA79"/>
    <mergeCell ref="BB78:BB79"/>
    <mergeCell ref="BC78:BF79"/>
    <mergeCell ref="B76:B77"/>
    <mergeCell ref="C76:F77"/>
    <mergeCell ref="G76:R77"/>
    <mergeCell ref="S76:U77"/>
    <mergeCell ref="V76:Y77"/>
    <mergeCell ref="Z76:AE77"/>
    <mergeCell ref="AF76:AH77"/>
    <mergeCell ref="B78:B79"/>
    <mergeCell ref="C78:F79"/>
    <mergeCell ref="G78:P79"/>
    <mergeCell ref="Q78:R79"/>
    <mergeCell ref="S78:U79"/>
    <mergeCell ref="V78:Y79"/>
    <mergeCell ref="Z78:AE79"/>
    <mergeCell ref="AF78:AG79"/>
    <mergeCell ref="AH78:AH79"/>
    <mergeCell ref="BJ76:BN77"/>
    <mergeCell ref="B80:B81"/>
    <mergeCell ref="C80:F81"/>
    <mergeCell ref="G80:P81"/>
    <mergeCell ref="Q80:R81"/>
    <mergeCell ref="S80:U81"/>
    <mergeCell ref="V80:Y81"/>
    <mergeCell ref="Z80:AE81"/>
    <mergeCell ref="AF80:AG81"/>
    <mergeCell ref="AX78:AX79"/>
    <mergeCell ref="AI78:AQ79"/>
    <mergeCell ref="AS78:AS79"/>
    <mergeCell ref="AT78:AT79"/>
    <mergeCell ref="AU78:AU79"/>
    <mergeCell ref="AV78:AV79"/>
    <mergeCell ref="AW78:AW79"/>
    <mergeCell ref="BC80:BF81"/>
    <mergeCell ref="BG80:BI81"/>
    <mergeCell ref="BJ80:BN81"/>
    <mergeCell ref="B82:B83"/>
    <mergeCell ref="C82:F83"/>
    <mergeCell ref="G82:P83"/>
    <mergeCell ref="Q82:R83"/>
    <mergeCell ref="S82:U83"/>
    <mergeCell ref="V82:Y83"/>
    <mergeCell ref="Z82:AE83"/>
    <mergeCell ref="AW80:AW81"/>
    <mergeCell ref="AX80:AX81"/>
    <mergeCell ref="AY80:AY81"/>
    <mergeCell ref="AZ80:AZ81"/>
    <mergeCell ref="BA80:BA81"/>
    <mergeCell ref="BB80:BB81"/>
    <mergeCell ref="AH80:AH81"/>
    <mergeCell ref="AI80:AQ81"/>
    <mergeCell ref="AS80:AS81"/>
    <mergeCell ref="AT80:AT81"/>
    <mergeCell ref="AU80:AU81"/>
    <mergeCell ref="AV80:AV81"/>
    <mergeCell ref="BB82:BB83"/>
    <mergeCell ref="BC82:BF83"/>
    <mergeCell ref="BG82:BI83"/>
    <mergeCell ref="BJ82:BN83"/>
    <mergeCell ref="B84:B85"/>
    <mergeCell ref="C84:F85"/>
    <mergeCell ref="G84:P85"/>
    <mergeCell ref="Q84:R85"/>
    <mergeCell ref="S84:U85"/>
    <mergeCell ref="V84:Y85"/>
    <mergeCell ref="AV82:AV83"/>
    <mergeCell ref="AW82:AW83"/>
    <mergeCell ref="AX82:AX83"/>
    <mergeCell ref="AY82:AY83"/>
    <mergeCell ref="AZ82:AZ83"/>
    <mergeCell ref="BA82:BA83"/>
    <mergeCell ref="AF82:AG83"/>
    <mergeCell ref="AH82:AH83"/>
    <mergeCell ref="AI82:AQ83"/>
    <mergeCell ref="AS82:AS83"/>
    <mergeCell ref="AT82:AT83"/>
    <mergeCell ref="AU82:AU83"/>
    <mergeCell ref="BG84:BI85"/>
    <mergeCell ref="BJ84:BN85"/>
    <mergeCell ref="AY84:AY85"/>
    <mergeCell ref="AZ84:AZ85"/>
    <mergeCell ref="B86:B87"/>
    <mergeCell ref="C86:F87"/>
    <mergeCell ref="G86:P87"/>
    <mergeCell ref="Q86:R87"/>
    <mergeCell ref="S86:U87"/>
    <mergeCell ref="AU84:AU85"/>
    <mergeCell ref="AV84:AV85"/>
    <mergeCell ref="AW84:AW85"/>
    <mergeCell ref="AX84:AX85"/>
    <mergeCell ref="Z84:AE85"/>
    <mergeCell ref="AF84:AG85"/>
    <mergeCell ref="AH84:AH85"/>
    <mergeCell ref="AI84:AQ85"/>
    <mergeCell ref="AS84:AS85"/>
    <mergeCell ref="AT84:AT85"/>
    <mergeCell ref="V86:Y87"/>
    <mergeCell ref="Z86:AE87"/>
    <mergeCell ref="AF86:AG87"/>
    <mergeCell ref="AH86:AH87"/>
    <mergeCell ref="AI86:AQ87"/>
    <mergeCell ref="AS86:AS87"/>
    <mergeCell ref="AT86:AT87"/>
    <mergeCell ref="AU86:AU87"/>
    <mergeCell ref="AV86:AV87"/>
    <mergeCell ref="BB84:BB85"/>
    <mergeCell ref="BC84:BF85"/>
    <mergeCell ref="AZ86:AZ87"/>
    <mergeCell ref="BA86:BA87"/>
    <mergeCell ref="BB86:BB87"/>
    <mergeCell ref="BC86:BF87"/>
    <mergeCell ref="BG86:BI87"/>
    <mergeCell ref="BJ86:BN87"/>
    <mergeCell ref="AW86:AW87"/>
    <mergeCell ref="AX86:AX87"/>
    <mergeCell ref="AY86:AY87"/>
    <mergeCell ref="BA84:BA85"/>
    <mergeCell ref="BG88:BI89"/>
    <mergeCell ref="BJ88:BN89"/>
    <mergeCell ref="B90:B91"/>
    <mergeCell ref="C90:F91"/>
    <mergeCell ref="G90:P91"/>
    <mergeCell ref="Q90:R91"/>
    <mergeCell ref="S90:U91"/>
    <mergeCell ref="AU88:AU89"/>
    <mergeCell ref="AV88:AV89"/>
    <mergeCell ref="AW88:AW89"/>
    <mergeCell ref="AX88:AX89"/>
    <mergeCell ref="AY88:AY89"/>
    <mergeCell ref="AZ88:AZ89"/>
    <mergeCell ref="Z88:AE89"/>
    <mergeCell ref="AF88:AG89"/>
    <mergeCell ref="AH88:AH89"/>
    <mergeCell ref="AI88:AQ89"/>
    <mergeCell ref="AS88:AS89"/>
    <mergeCell ref="AT88:AT89"/>
    <mergeCell ref="B88:B89"/>
    <mergeCell ref="C88:F89"/>
    <mergeCell ref="G88:P89"/>
    <mergeCell ref="Q88:R89"/>
    <mergeCell ref="S88:U89"/>
    <mergeCell ref="V90:Y91"/>
    <mergeCell ref="Z90:AE91"/>
    <mergeCell ref="AF90:AG91"/>
    <mergeCell ref="AH90:AH91"/>
    <mergeCell ref="AI90:AQ91"/>
    <mergeCell ref="AS90:AS91"/>
    <mergeCell ref="BA88:BA89"/>
    <mergeCell ref="BB88:BB89"/>
    <mergeCell ref="BC88:BF89"/>
    <mergeCell ref="V88:Y89"/>
    <mergeCell ref="AZ90:AZ91"/>
    <mergeCell ref="BA90:BA91"/>
    <mergeCell ref="BB90:BB91"/>
    <mergeCell ref="BC90:BF91"/>
    <mergeCell ref="BJ90:BN91"/>
    <mergeCell ref="AT90:AT91"/>
    <mergeCell ref="AU90:AU91"/>
    <mergeCell ref="AV90:AV91"/>
    <mergeCell ref="AW90:AW91"/>
    <mergeCell ref="AX90:AX91"/>
    <mergeCell ref="AY90:AY91"/>
    <mergeCell ref="BB92:BB93"/>
    <mergeCell ref="BC92:BF93"/>
    <mergeCell ref="BG92:BI93"/>
    <mergeCell ref="BJ92:BN93"/>
    <mergeCell ref="AU92:AU93"/>
    <mergeCell ref="AV92:AV93"/>
    <mergeCell ref="AW92:AW93"/>
    <mergeCell ref="AX92:AX93"/>
    <mergeCell ref="AY92:AY93"/>
    <mergeCell ref="AZ92:AZ93"/>
    <mergeCell ref="AS92:AS93"/>
    <mergeCell ref="AT92:AT93"/>
    <mergeCell ref="BG90:BI91"/>
    <mergeCell ref="V95:AE96"/>
    <mergeCell ref="AF95:AQ96"/>
    <mergeCell ref="B97:L98"/>
    <mergeCell ref="M97:U98"/>
    <mergeCell ref="V97:AE98"/>
    <mergeCell ref="AF97:AQ98"/>
    <mergeCell ref="BA92:BA93"/>
    <mergeCell ref="Z92:AE93"/>
    <mergeCell ref="AF92:AG93"/>
    <mergeCell ref="AH92:AH93"/>
    <mergeCell ref="AI92:AQ93"/>
    <mergeCell ref="B92:B93"/>
    <mergeCell ref="C92:F93"/>
    <mergeCell ref="G92:P93"/>
    <mergeCell ref="Q92:R93"/>
    <mergeCell ref="S92:U93"/>
    <mergeCell ref="V92:Y93"/>
    <mergeCell ref="AS97:BB97"/>
    <mergeCell ref="AS98:AY101"/>
    <mergeCell ref="AZ98:BL101"/>
    <mergeCell ref="AS94:BB96"/>
    <mergeCell ref="BC94:BF96"/>
    <mergeCell ref="BG94:BI96"/>
    <mergeCell ref="BJ94:BN96"/>
    <mergeCell ref="BM98:BN101"/>
    <mergeCell ref="B99:L100"/>
    <mergeCell ref="M99:U100"/>
    <mergeCell ref="V99:AE100"/>
    <mergeCell ref="AF99:AQ100"/>
    <mergeCell ref="B101:L102"/>
    <mergeCell ref="M101:U102"/>
    <mergeCell ref="V101:AE102"/>
    <mergeCell ref="AF101:AQ102"/>
    <mergeCell ref="AS102:AY104"/>
    <mergeCell ref="AZ102:BL104"/>
    <mergeCell ref="BM102:BN104"/>
    <mergeCell ref="B104:G104"/>
    <mergeCell ref="H104:L104"/>
    <mergeCell ref="M104:Q104"/>
    <mergeCell ref="AS105:AY107"/>
    <mergeCell ref="AZ105:BL107"/>
    <mergeCell ref="BL111:BM112"/>
    <mergeCell ref="BN111:BN112"/>
    <mergeCell ref="S112:Y113"/>
    <mergeCell ref="B111:I113"/>
    <mergeCell ref="Z111:AD112"/>
    <mergeCell ref="BA111:BD112"/>
    <mergeCell ref="BE111:BG112"/>
    <mergeCell ref="BM105:BN107"/>
    <mergeCell ref="AS108:AY109"/>
    <mergeCell ref="AZ108:BL109"/>
    <mergeCell ref="BM108:BN109"/>
    <mergeCell ref="B105:G109"/>
    <mergeCell ref="B114:Q115"/>
    <mergeCell ref="S114:Y115"/>
    <mergeCell ref="Z114:AA115"/>
    <mergeCell ref="AB114:AC115"/>
    <mergeCell ref="AD114:AE115"/>
    <mergeCell ref="AF114:AG115"/>
    <mergeCell ref="BH111:BH112"/>
    <mergeCell ref="BI111:BJ112"/>
    <mergeCell ref="BK111:BK112"/>
    <mergeCell ref="BG114:BG116"/>
    <mergeCell ref="BH114:BN116"/>
    <mergeCell ref="J111:Q113"/>
    <mergeCell ref="AE111:AK112"/>
    <mergeCell ref="AL111:AQ112"/>
    <mergeCell ref="AS111:AZ112"/>
    <mergeCell ref="AS113:AZ113"/>
    <mergeCell ref="B116:F118"/>
    <mergeCell ref="G116:G118"/>
    <mergeCell ref="H116:H118"/>
    <mergeCell ref="I116:I118"/>
    <mergeCell ref="J116:J118"/>
    <mergeCell ref="K116:K118"/>
    <mergeCell ref="L116:L118"/>
    <mergeCell ref="M116:M118"/>
    <mergeCell ref="BR115:BU116"/>
    <mergeCell ref="BV115:BW116"/>
    <mergeCell ref="AH114:AI115"/>
    <mergeCell ref="AJ114:AK115"/>
    <mergeCell ref="AL114:AQ115"/>
    <mergeCell ref="AS114:BB116"/>
    <mergeCell ref="BC114:BC116"/>
    <mergeCell ref="BD114:BD116"/>
    <mergeCell ref="BR119:CA120"/>
    <mergeCell ref="AA116:AK117"/>
    <mergeCell ref="AS117:BB119"/>
    <mergeCell ref="BX115:CA116"/>
    <mergeCell ref="BE114:BE116"/>
    <mergeCell ref="BF114:BF116"/>
    <mergeCell ref="BC117:BK119"/>
    <mergeCell ref="BL117:BN119"/>
    <mergeCell ref="N116:N118"/>
    <mergeCell ref="S118:Y119"/>
    <mergeCell ref="AA118:AQ119"/>
    <mergeCell ref="BC122:BK123"/>
    <mergeCell ref="BL122:BN123"/>
    <mergeCell ref="S124:Y125"/>
    <mergeCell ref="AS124:BB125"/>
    <mergeCell ref="BC124:BK125"/>
    <mergeCell ref="BL124:BN125"/>
    <mergeCell ref="O116:O118"/>
    <mergeCell ref="P116:P118"/>
    <mergeCell ref="Q116:Q118"/>
    <mergeCell ref="S116:Y117"/>
    <mergeCell ref="S120:Y121"/>
    <mergeCell ref="AA120:AQ121"/>
    <mergeCell ref="AS120:BB121"/>
    <mergeCell ref="BC120:BK121"/>
    <mergeCell ref="BL120:BN121"/>
    <mergeCell ref="S122:Y123"/>
    <mergeCell ref="AA122:AN123"/>
    <mergeCell ref="AO122:AP123"/>
    <mergeCell ref="AS122:BB123"/>
    <mergeCell ref="O120:O122"/>
    <mergeCell ref="P120:P122"/>
    <mergeCell ref="BL126:BN127"/>
    <mergeCell ref="S128:Y129"/>
    <mergeCell ref="Z128:AA129"/>
    <mergeCell ref="AB128:AB129"/>
    <mergeCell ref="AC128:AC129"/>
    <mergeCell ref="AD128:AD129"/>
    <mergeCell ref="AE128:AE129"/>
    <mergeCell ref="AF128:AF129"/>
    <mergeCell ref="AG128:AG129"/>
    <mergeCell ref="AH128:AH129"/>
    <mergeCell ref="S126:Y127"/>
    <mergeCell ref="AS126:BB127"/>
    <mergeCell ref="BC126:BK127"/>
    <mergeCell ref="AI128:AI129"/>
    <mergeCell ref="AJ128:AJ129"/>
    <mergeCell ref="AK128:AK129"/>
    <mergeCell ref="AL128:AL129"/>
    <mergeCell ref="BC128:BK129"/>
    <mergeCell ref="BL128:BN129"/>
    <mergeCell ref="B129:Q130"/>
    <mergeCell ref="AS130:BB130"/>
    <mergeCell ref="B131:B132"/>
    <mergeCell ref="C131:F132"/>
    <mergeCell ref="G131:R132"/>
    <mergeCell ref="S131:U132"/>
    <mergeCell ref="V131:Y132"/>
    <mergeCell ref="Z131:AE132"/>
    <mergeCell ref="AM128:AM129"/>
    <mergeCell ref="AN128:AN129"/>
    <mergeCell ref="AO128:AO129"/>
    <mergeCell ref="AP128:AP129"/>
    <mergeCell ref="AQ128:AQ129"/>
    <mergeCell ref="AS128:BB129"/>
    <mergeCell ref="BG131:BI132"/>
    <mergeCell ref="BJ131:BN132"/>
    <mergeCell ref="B133:B134"/>
    <mergeCell ref="C133:F134"/>
    <mergeCell ref="G133:P134"/>
    <mergeCell ref="Q133:R134"/>
    <mergeCell ref="S133:U134"/>
    <mergeCell ref="V133:Y134"/>
    <mergeCell ref="Z133:AE134"/>
    <mergeCell ref="AF133:AG134"/>
    <mergeCell ref="AF131:AH132"/>
    <mergeCell ref="AI131:AQ132"/>
    <mergeCell ref="AS131:AV132"/>
    <mergeCell ref="AW131:AY132"/>
    <mergeCell ref="AZ131:BB132"/>
    <mergeCell ref="BC131:BF132"/>
    <mergeCell ref="BC133:BF134"/>
    <mergeCell ref="BG133:BI134"/>
    <mergeCell ref="BJ133:BN134"/>
    <mergeCell ref="AY133:AY134"/>
    <mergeCell ref="AZ133:AZ134"/>
    <mergeCell ref="BA133:BA134"/>
    <mergeCell ref="BB133:BB134"/>
    <mergeCell ref="B135:B136"/>
    <mergeCell ref="C135:F136"/>
    <mergeCell ref="G135:P136"/>
    <mergeCell ref="Q135:R136"/>
    <mergeCell ref="S135:U136"/>
    <mergeCell ref="V135:Y136"/>
    <mergeCell ref="Z135:AE136"/>
    <mergeCell ref="AW133:AW134"/>
    <mergeCell ref="AX133:AX134"/>
    <mergeCell ref="AH133:AH134"/>
    <mergeCell ref="AI133:AQ134"/>
    <mergeCell ref="AS133:AS134"/>
    <mergeCell ref="AT133:AT134"/>
    <mergeCell ref="AU133:AU134"/>
    <mergeCell ref="AV133:AV134"/>
    <mergeCell ref="BB135:BB136"/>
    <mergeCell ref="BC135:BF136"/>
    <mergeCell ref="BG135:BI136"/>
    <mergeCell ref="BJ135:BN136"/>
    <mergeCell ref="B137:B138"/>
    <mergeCell ref="C137:F138"/>
    <mergeCell ref="G137:P138"/>
    <mergeCell ref="Q137:R138"/>
    <mergeCell ref="S137:U138"/>
    <mergeCell ref="V137:Y138"/>
    <mergeCell ref="AV135:AV136"/>
    <mergeCell ref="AW135:AW136"/>
    <mergeCell ref="AX135:AX136"/>
    <mergeCell ref="AY135:AY136"/>
    <mergeCell ref="AZ135:AZ136"/>
    <mergeCell ref="BA135:BA136"/>
    <mergeCell ref="AF135:AG136"/>
    <mergeCell ref="AH135:AH136"/>
    <mergeCell ref="AI135:AQ136"/>
    <mergeCell ref="AS135:AS136"/>
    <mergeCell ref="AT135:AT136"/>
    <mergeCell ref="AU135:AU136"/>
    <mergeCell ref="BA137:BA138"/>
    <mergeCell ref="BB137:BB138"/>
    <mergeCell ref="BC137:BF138"/>
    <mergeCell ref="BG137:BI138"/>
    <mergeCell ref="BJ137:BN138"/>
    <mergeCell ref="B139:B140"/>
    <mergeCell ref="C139:F140"/>
    <mergeCell ref="G139:P140"/>
    <mergeCell ref="Q139:R140"/>
    <mergeCell ref="S139:U140"/>
    <mergeCell ref="AU137:AU138"/>
    <mergeCell ref="AV137:AV138"/>
    <mergeCell ref="AW137:AW138"/>
    <mergeCell ref="AX137:AX138"/>
    <mergeCell ref="AY137:AY138"/>
    <mergeCell ref="AZ137:AZ138"/>
    <mergeCell ref="Z137:AE138"/>
    <mergeCell ref="AF137:AG138"/>
    <mergeCell ref="AH137:AH138"/>
    <mergeCell ref="AI137:AQ138"/>
    <mergeCell ref="AS137:AS138"/>
    <mergeCell ref="AT137:AT138"/>
    <mergeCell ref="BJ139:BN140"/>
    <mergeCell ref="AT139:AT140"/>
    <mergeCell ref="AU139:AU140"/>
    <mergeCell ref="AV139:AV140"/>
    <mergeCell ref="AW139:AW140"/>
    <mergeCell ref="AX139:AX140"/>
    <mergeCell ref="AY139:AY140"/>
    <mergeCell ref="V139:Y140"/>
    <mergeCell ref="Z139:AE140"/>
    <mergeCell ref="AF139:AG140"/>
    <mergeCell ref="AH139:AH140"/>
    <mergeCell ref="AI139:AQ140"/>
    <mergeCell ref="AS139:AS140"/>
    <mergeCell ref="AZ139:AZ140"/>
    <mergeCell ref="BA139:BA140"/>
    <mergeCell ref="BB139:BB140"/>
    <mergeCell ref="BC139:BF140"/>
    <mergeCell ref="BG139:BI140"/>
    <mergeCell ref="BA141:BA142"/>
    <mergeCell ref="BB141:BB142"/>
    <mergeCell ref="BC141:BF142"/>
    <mergeCell ref="BG141:BI142"/>
    <mergeCell ref="B141:B142"/>
    <mergeCell ref="C141:F142"/>
    <mergeCell ref="BC143:BF144"/>
    <mergeCell ref="BG143:BI144"/>
    <mergeCell ref="BJ143:BN144"/>
    <mergeCell ref="AT143:AT144"/>
    <mergeCell ref="G141:P142"/>
    <mergeCell ref="Q141:R142"/>
    <mergeCell ref="S141:U142"/>
    <mergeCell ref="V141:Y142"/>
    <mergeCell ref="AZ143:AZ144"/>
    <mergeCell ref="BA143:BA144"/>
    <mergeCell ref="BB143:BB144"/>
    <mergeCell ref="V143:Y144"/>
    <mergeCell ref="Z143:AE144"/>
    <mergeCell ref="AF143:AG144"/>
    <mergeCell ref="AH143:AH144"/>
    <mergeCell ref="AI143:AQ144"/>
    <mergeCell ref="AS143:AS144"/>
    <mergeCell ref="AU143:AU144"/>
    <mergeCell ref="AV143:AV144"/>
    <mergeCell ref="AW143:AW144"/>
    <mergeCell ref="AX143:AX144"/>
    <mergeCell ref="AY143:AY144"/>
    <mergeCell ref="B145:B146"/>
    <mergeCell ref="C145:F146"/>
    <mergeCell ref="G145:P146"/>
    <mergeCell ref="Q145:R146"/>
    <mergeCell ref="S145:U146"/>
    <mergeCell ref="V145:Y146"/>
    <mergeCell ref="BJ141:BN142"/>
    <mergeCell ref="B143:B144"/>
    <mergeCell ref="C143:F144"/>
    <mergeCell ref="G143:P144"/>
    <mergeCell ref="Q143:R144"/>
    <mergeCell ref="S143:U144"/>
    <mergeCell ref="AU141:AU142"/>
    <mergeCell ref="AV141:AV142"/>
    <mergeCell ref="AW141:AW142"/>
    <mergeCell ref="AX141:AX142"/>
    <mergeCell ref="AY141:AY142"/>
    <mergeCell ref="AZ141:AZ142"/>
    <mergeCell ref="Z141:AE142"/>
    <mergeCell ref="AF141:AG142"/>
    <mergeCell ref="AH141:AH142"/>
    <mergeCell ref="AI141:AQ142"/>
    <mergeCell ref="AS141:AS142"/>
    <mergeCell ref="AT141:AT142"/>
    <mergeCell ref="AI147:AQ148"/>
    <mergeCell ref="AS147:AS148"/>
    <mergeCell ref="BA145:BA146"/>
    <mergeCell ref="BB145:BB146"/>
    <mergeCell ref="BC145:BF146"/>
    <mergeCell ref="BG145:BI146"/>
    <mergeCell ref="BJ145:BN146"/>
    <mergeCell ref="B147:B148"/>
    <mergeCell ref="C147:F148"/>
    <mergeCell ref="G147:P148"/>
    <mergeCell ref="Q147:R148"/>
    <mergeCell ref="S147:U148"/>
    <mergeCell ref="AU145:AU146"/>
    <mergeCell ref="AV145:AV146"/>
    <mergeCell ref="AW145:AW146"/>
    <mergeCell ref="AX145:AX146"/>
    <mergeCell ref="AY145:AY146"/>
    <mergeCell ref="AZ145:AZ146"/>
    <mergeCell ref="Z145:AE146"/>
    <mergeCell ref="AF145:AG146"/>
    <mergeCell ref="AH145:AH146"/>
    <mergeCell ref="AI145:AQ146"/>
    <mergeCell ref="AS145:AS146"/>
    <mergeCell ref="AT145:AT146"/>
    <mergeCell ref="AS149:BB151"/>
    <mergeCell ref="BC149:BF151"/>
    <mergeCell ref="BG149:BI151"/>
    <mergeCell ref="BJ149:BN151"/>
    <mergeCell ref="B150:L151"/>
    <mergeCell ref="M150:U151"/>
    <mergeCell ref="V150:AE151"/>
    <mergeCell ref="AF150:AQ151"/>
    <mergeCell ref="AZ147:AZ148"/>
    <mergeCell ref="BA147:BA148"/>
    <mergeCell ref="BB147:BB148"/>
    <mergeCell ref="BC147:BF148"/>
    <mergeCell ref="BG147:BI148"/>
    <mergeCell ref="BJ147:BN148"/>
    <mergeCell ref="AT147:AT148"/>
    <mergeCell ref="AU147:AU148"/>
    <mergeCell ref="AV147:AV148"/>
    <mergeCell ref="AW147:AW148"/>
    <mergeCell ref="AX147:AX148"/>
    <mergeCell ref="AY147:AY148"/>
    <mergeCell ref="V147:Y148"/>
    <mergeCell ref="Z147:AE148"/>
    <mergeCell ref="AF147:AG148"/>
    <mergeCell ref="AH147:AH148"/>
    <mergeCell ref="V156:AE157"/>
    <mergeCell ref="AF156:AQ157"/>
    <mergeCell ref="AS157:AY159"/>
    <mergeCell ref="B152:L153"/>
    <mergeCell ref="M152:U153"/>
    <mergeCell ref="V152:AE153"/>
    <mergeCell ref="AF152:AQ153"/>
    <mergeCell ref="AS152:BB152"/>
    <mergeCell ref="AS153:AY156"/>
    <mergeCell ref="AZ153:BL156"/>
    <mergeCell ref="AS163:AY164"/>
    <mergeCell ref="AZ163:BL164"/>
    <mergeCell ref="BM163:BN164"/>
    <mergeCell ref="AZ157:BL159"/>
    <mergeCell ref="BM157:BN159"/>
    <mergeCell ref="AS160:AY162"/>
    <mergeCell ref="AZ160:BL162"/>
    <mergeCell ref="BM160:BN162"/>
    <mergeCell ref="BM153:BN156"/>
    <mergeCell ref="B49:X54"/>
    <mergeCell ref="Z49:AQ50"/>
    <mergeCell ref="Z52:AQ54"/>
    <mergeCell ref="J56:Q58"/>
    <mergeCell ref="AE56:AK57"/>
    <mergeCell ref="AL56:AQ57"/>
    <mergeCell ref="B40:L41"/>
    <mergeCell ref="M40:U41"/>
    <mergeCell ref="V40:AE41"/>
    <mergeCell ref="AF40:AQ41"/>
    <mergeCell ref="B44:L45"/>
    <mergeCell ref="B46:L47"/>
    <mergeCell ref="B42:L43"/>
    <mergeCell ref="V42:AE43"/>
    <mergeCell ref="AF42:AQ43"/>
    <mergeCell ref="O65:O67"/>
    <mergeCell ref="P65:P67"/>
    <mergeCell ref="Q65:Q67"/>
    <mergeCell ref="B69:F73"/>
    <mergeCell ref="G69:Q73"/>
    <mergeCell ref="AA69:AP70"/>
    <mergeCell ref="AA71:AP72"/>
    <mergeCell ref="R104:X104"/>
    <mergeCell ref="Z104:AQ105"/>
    <mergeCell ref="R105:X109"/>
    <mergeCell ref="Z107:AQ109"/>
    <mergeCell ref="B65:F67"/>
    <mergeCell ref="G65:G67"/>
    <mergeCell ref="H65:H67"/>
    <mergeCell ref="I65:I67"/>
    <mergeCell ref="J65:J67"/>
    <mergeCell ref="K65:K67"/>
    <mergeCell ref="L65:L67"/>
    <mergeCell ref="M65:M67"/>
    <mergeCell ref="N65:N67"/>
    <mergeCell ref="H105:L109"/>
    <mergeCell ref="M105:Q109"/>
    <mergeCell ref="B95:L96"/>
    <mergeCell ref="M95:U96"/>
    <mergeCell ref="Q120:Q122"/>
    <mergeCell ref="B124:F128"/>
    <mergeCell ref="G124:Q128"/>
    <mergeCell ref="AA124:AP125"/>
    <mergeCell ref="AA126:AP127"/>
    <mergeCell ref="B159:X159"/>
    <mergeCell ref="Z159:AQ160"/>
    <mergeCell ref="B160:X164"/>
    <mergeCell ref="Z162:AQ164"/>
    <mergeCell ref="B120:F122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B154:L155"/>
    <mergeCell ref="M154:U155"/>
    <mergeCell ref="V154:AE155"/>
    <mergeCell ref="AF154:AQ155"/>
    <mergeCell ref="B156:L157"/>
    <mergeCell ref="M156:U157"/>
  </mergeCells>
  <phoneticPr fontId="1"/>
  <pageMargins left="0.51181102362204722" right="0" top="0.74803149606299213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21EE-1596-4BEF-8C59-176B40E0150C}">
  <sheetPr>
    <tabColor rgb="FFFF0000"/>
  </sheetPr>
  <dimension ref="B1:CK165"/>
  <sheetViews>
    <sheetView topLeftCell="A88" zoomScaleNormal="100" workbookViewId="0">
      <selection activeCell="B1" sqref="B1:I3"/>
    </sheetView>
  </sheetViews>
  <sheetFormatPr defaultColWidth="1.875" defaultRowHeight="9" customHeight="1"/>
  <cols>
    <col min="1" max="1" width="0.5" style="1" customWidth="1"/>
    <col min="2" max="2" width="2.375" style="1" customWidth="1"/>
    <col min="3" max="3" width="2" style="1" customWidth="1"/>
    <col min="4" max="6" width="1.5" style="1" customWidth="1"/>
    <col min="7" max="8" width="3.125" style="1" customWidth="1"/>
    <col min="9" max="17" width="2.5" style="1" customWidth="1"/>
    <col min="18" max="18" width="1" style="1" customWidth="1"/>
    <col min="19" max="20" width="2.75" style="1" customWidth="1"/>
    <col min="21" max="21" width="2.625" style="1" customWidth="1"/>
    <col min="22" max="25" width="1.125" style="1" customWidth="1"/>
    <col min="26" max="26" width="1.5" style="1" customWidth="1"/>
    <col min="27" max="27" width="2.125" style="1" customWidth="1"/>
    <col min="28" max="31" width="2" style="1" customWidth="1"/>
    <col min="32" max="43" width="1.75" style="1" customWidth="1"/>
    <col min="44" max="44" width="0.625" style="1" customWidth="1"/>
    <col min="45" max="48" width="1.75" style="1" customWidth="1"/>
    <col min="49" max="54" width="1.625" style="1" customWidth="1"/>
    <col min="55" max="59" width="2.5" style="1" customWidth="1"/>
    <col min="60" max="60" width="3.25" style="1" customWidth="1"/>
    <col min="61" max="61" width="2.5" style="1" customWidth="1"/>
    <col min="62" max="62" width="1.5" style="1" customWidth="1"/>
    <col min="63" max="64" width="2.5" style="1" customWidth="1"/>
    <col min="65" max="65" width="1.5" style="1" customWidth="1"/>
    <col min="66" max="66" width="1.75" style="1" customWidth="1"/>
    <col min="67" max="67" width="0.5" style="1" hidden="1" customWidth="1"/>
    <col min="68" max="68" width="2.625" style="1" customWidth="1"/>
    <col min="69" max="84" width="2.625" style="1" hidden="1" customWidth="1"/>
    <col min="85" max="87" width="2.625" style="1" customWidth="1"/>
    <col min="88" max="91" width="2" style="1" customWidth="1"/>
    <col min="92" max="16384" width="1.875" style="1"/>
  </cols>
  <sheetData>
    <row r="1" spans="2:89" ht="6" customHeight="1">
      <c r="B1" s="581" t="s">
        <v>167</v>
      </c>
      <c r="C1" s="581"/>
      <c r="D1" s="581"/>
      <c r="E1" s="581"/>
      <c r="F1" s="581"/>
      <c r="G1" s="581"/>
      <c r="H1" s="581"/>
      <c r="I1" s="581"/>
      <c r="J1" s="262" t="s">
        <v>0</v>
      </c>
      <c r="K1" s="262"/>
      <c r="L1" s="262"/>
      <c r="M1" s="262"/>
      <c r="N1" s="262"/>
      <c r="O1" s="262"/>
      <c r="P1" s="262"/>
      <c r="Q1" s="262"/>
      <c r="Z1" s="539" t="s">
        <v>82</v>
      </c>
      <c r="AA1" s="539"/>
      <c r="AB1" s="539"/>
      <c r="AC1" s="539"/>
      <c r="AD1" s="539"/>
      <c r="AE1" s="263" t="str">
        <f>【入力】!$W$253</f>
        <v>3</v>
      </c>
      <c r="AF1" s="263"/>
      <c r="AG1" s="263"/>
      <c r="AH1" s="263"/>
      <c r="AI1" s="263"/>
      <c r="AJ1" s="263"/>
      <c r="AK1" s="263"/>
      <c r="AL1" s="265" t="s">
        <v>187</v>
      </c>
      <c r="AM1" s="265"/>
      <c r="AN1" s="265"/>
      <c r="AO1" s="265"/>
      <c r="AP1" s="265"/>
      <c r="AQ1" s="265"/>
      <c r="AS1" s="135"/>
      <c r="AT1" s="135"/>
      <c r="AU1" s="135"/>
      <c r="AV1" s="135"/>
      <c r="AW1" s="135"/>
      <c r="AX1" s="135"/>
      <c r="AY1" s="135"/>
      <c r="AZ1" s="135"/>
      <c r="BA1" s="539" t="s">
        <v>76</v>
      </c>
      <c r="BB1" s="539"/>
      <c r="BC1" s="539"/>
      <c r="BD1" s="539"/>
      <c r="BE1" s="236" t="str">
        <f>MID(【入力】!$K$256,1,4)</f>
        <v/>
      </c>
      <c r="BF1" s="236"/>
      <c r="BG1" s="236"/>
      <c r="BH1" s="297" t="s">
        <v>5</v>
      </c>
      <c r="BI1" s="236" t="str">
        <f>MID(【入力】!$K$256,5,2)</f>
        <v/>
      </c>
      <c r="BJ1" s="236"/>
      <c r="BK1" s="297" t="s">
        <v>6</v>
      </c>
      <c r="BL1" s="236" t="str">
        <f>MID(【入力】!$K$256,7,2)</f>
        <v/>
      </c>
      <c r="BM1" s="236"/>
      <c r="BN1" s="297" t="s">
        <v>7</v>
      </c>
    </row>
    <row r="2" spans="2:89" ht="10.5" customHeight="1">
      <c r="B2" s="581"/>
      <c r="C2" s="581"/>
      <c r="D2" s="581"/>
      <c r="E2" s="581"/>
      <c r="F2" s="581"/>
      <c r="G2" s="581"/>
      <c r="H2" s="581"/>
      <c r="I2" s="581"/>
      <c r="J2" s="262"/>
      <c r="K2" s="262"/>
      <c r="L2" s="262"/>
      <c r="M2" s="262"/>
      <c r="N2" s="262"/>
      <c r="O2" s="262"/>
      <c r="P2" s="262"/>
      <c r="Q2" s="262"/>
      <c r="S2" s="270" t="s">
        <v>31</v>
      </c>
      <c r="T2" s="270"/>
      <c r="U2" s="270"/>
      <c r="V2" s="270"/>
      <c r="W2" s="270"/>
      <c r="X2" s="270"/>
      <c r="Y2" s="270"/>
      <c r="Z2" s="540"/>
      <c r="AA2" s="540"/>
      <c r="AB2" s="540"/>
      <c r="AC2" s="540"/>
      <c r="AD2" s="540"/>
      <c r="AE2" s="264"/>
      <c r="AF2" s="264"/>
      <c r="AG2" s="264"/>
      <c r="AH2" s="264"/>
      <c r="AI2" s="264"/>
      <c r="AJ2" s="264"/>
      <c r="AK2" s="264"/>
      <c r="AL2" s="265"/>
      <c r="AM2" s="265"/>
      <c r="AN2" s="265"/>
      <c r="AO2" s="265"/>
      <c r="AP2" s="265"/>
      <c r="AQ2" s="265"/>
      <c r="AS2" s="135"/>
      <c r="AT2" s="135"/>
      <c r="AU2" s="135"/>
      <c r="AV2" s="135"/>
      <c r="AW2" s="135"/>
      <c r="AX2" s="135"/>
      <c r="AY2" s="135"/>
      <c r="AZ2" s="135"/>
      <c r="BA2" s="540"/>
      <c r="BB2" s="540"/>
      <c r="BC2" s="540"/>
      <c r="BD2" s="540"/>
      <c r="BE2" s="541"/>
      <c r="BF2" s="541"/>
      <c r="BG2" s="541"/>
      <c r="BH2" s="298"/>
      <c r="BI2" s="541"/>
      <c r="BJ2" s="541"/>
      <c r="BK2" s="298"/>
      <c r="BL2" s="541"/>
      <c r="BM2" s="541"/>
      <c r="BN2" s="298"/>
    </row>
    <row r="3" spans="2:89" ht="10.5" customHeight="1">
      <c r="B3" s="581"/>
      <c r="C3" s="581"/>
      <c r="D3" s="581"/>
      <c r="E3" s="581"/>
      <c r="F3" s="581"/>
      <c r="G3" s="581"/>
      <c r="H3" s="581"/>
      <c r="I3" s="581"/>
      <c r="J3" s="262"/>
      <c r="K3" s="262"/>
      <c r="L3" s="262"/>
      <c r="M3" s="262"/>
      <c r="N3" s="262"/>
      <c r="O3" s="262"/>
      <c r="P3" s="262"/>
      <c r="Q3" s="262"/>
      <c r="S3" s="475"/>
      <c r="T3" s="475"/>
      <c r="U3" s="475"/>
      <c r="V3" s="475"/>
      <c r="W3" s="475"/>
      <c r="X3" s="475"/>
      <c r="Y3" s="475"/>
      <c r="AS3" s="652" t="s">
        <v>183</v>
      </c>
      <c r="AT3" s="652"/>
      <c r="AU3" s="652"/>
      <c r="AV3" s="652"/>
      <c r="AW3" s="652"/>
      <c r="AX3" s="652"/>
      <c r="AY3" s="652"/>
      <c r="AZ3" s="652"/>
    </row>
    <row r="4" spans="2:89" ht="10.5" customHeight="1">
      <c r="B4" s="516" t="s">
        <v>184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S4" s="517" t="s">
        <v>24</v>
      </c>
      <c r="T4" s="518"/>
      <c r="U4" s="518"/>
      <c r="V4" s="518"/>
      <c r="W4" s="518"/>
      <c r="X4" s="518"/>
      <c r="Y4" s="519"/>
      <c r="Z4" s="520" t="str">
        <f>MID(【入力】!$K$5,1,1)</f>
        <v/>
      </c>
      <c r="AA4" s="520"/>
      <c r="AB4" s="522" t="str">
        <f>MID(【入力】!$K$5,2,1)</f>
        <v/>
      </c>
      <c r="AC4" s="522"/>
      <c r="AD4" s="522" t="str">
        <f>MID(【入力】!$K$5,3,1)</f>
        <v/>
      </c>
      <c r="AE4" s="522"/>
      <c r="AF4" s="522" t="str">
        <f>MID(【入力】!$K$5,4,1)</f>
        <v/>
      </c>
      <c r="AG4" s="522"/>
      <c r="AH4" s="522" t="str">
        <f>MID(【入力】!$K$5,5,1)</f>
        <v/>
      </c>
      <c r="AI4" s="522"/>
      <c r="AJ4" s="520" t="str">
        <f>MID(【入力】!$K$5,6,1)</f>
        <v/>
      </c>
      <c r="AK4" s="520"/>
      <c r="AL4" s="501" t="s">
        <v>188</v>
      </c>
      <c r="AM4" s="502"/>
      <c r="AN4" s="502"/>
      <c r="AO4" s="502"/>
      <c r="AP4" s="502"/>
      <c r="AQ4" s="503"/>
      <c r="AS4" s="507" t="s">
        <v>38</v>
      </c>
      <c r="AT4" s="508"/>
      <c r="AU4" s="508"/>
      <c r="AV4" s="508"/>
      <c r="AW4" s="508"/>
      <c r="AX4" s="508"/>
      <c r="AY4" s="508"/>
      <c r="AZ4" s="508"/>
      <c r="BA4" s="508"/>
      <c r="BB4" s="509"/>
      <c r="BC4" s="306" t="str">
        <f>MID(【入力】!$K$272,1,1)</f>
        <v/>
      </c>
      <c r="BD4" s="306" t="str">
        <f>MID(【入力】!$K$272,2,1)</f>
        <v/>
      </c>
      <c r="BE4" s="306" t="str">
        <f>MID(【入力】!$K$272,3,1)</f>
        <v/>
      </c>
      <c r="BF4" s="306" t="str">
        <f>MID(【入力】!$K$272,4,1)</f>
        <v/>
      </c>
      <c r="BG4" s="306" t="str">
        <f>MID(【入力】!$K$272,5,1)</f>
        <v/>
      </c>
      <c r="BH4" s="309"/>
      <c r="BI4" s="309"/>
      <c r="BJ4" s="309"/>
      <c r="BK4" s="309"/>
      <c r="BL4" s="309"/>
      <c r="BM4" s="309"/>
      <c r="BN4" s="310"/>
    </row>
    <row r="5" spans="2:89" ht="10.5" customHeight="1"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S5" s="315"/>
      <c r="T5" s="316"/>
      <c r="U5" s="316"/>
      <c r="V5" s="316"/>
      <c r="W5" s="316"/>
      <c r="X5" s="316"/>
      <c r="Y5" s="317"/>
      <c r="Z5" s="521"/>
      <c r="AA5" s="521"/>
      <c r="AB5" s="523"/>
      <c r="AC5" s="523"/>
      <c r="AD5" s="523"/>
      <c r="AE5" s="523"/>
      <c r="AF5" s="523"/>
      <c r="AG5" s="523"/>
      <c r="AH5" s="523"/>
      <c r="AI5" s="523"/>
      <c r="AJ5" s="521"/>
      <c r="AK5" s="521"/>
      <c r="AL5" s="504"/>
      <c r="AM5" s="505"/>
      <c r="AN5" s="505"/>
      <c r="AO5" s="505"/>
      <c r="AP5" s="505"/>
      <c r="AQ5" s="506"/>
      <c r="AS5" s="510"/>
      <c r="AT5" s="511"/>
      <c r="AU5" s="511"/>
      <c r="AV5" s="511"/>
      <c r="AW5" s="511"/>
      <c r="AX5" s="511"/>
      <c r="AY5" s="511"/>
      <c r="AZ5" s="511"/>
      <c r="BA5" s="511"/>
      <c r="BB5" s="512"/>
      <c r="BC5" s="307"/>
      <c r="BD5" s="307"/>
      <c r="BE5" s="307"/>
      <c r="BF5" s="307"/>
      <c r="BG5" s="307"/>
      <c r="BH5" s="311"/>
      <c r="BI5" s="311"/>
      <c r="BJ5" s="311"/>
      <c r="BK5" s="311"/>
      <c r="BL5" s="311"/>
      <c r="BM5" s="311"/>
      <c r="BN5" s="312"/>
      <c r="BQ5" s="325" t="s">
        <v>136</v>
      </c>
      <c r="BR5" s="325"/>
      <c r="BS5" s="325" t="str">
        <f>MID(【入力】!$K$9,1,3)</f>
        <v/>
      </c>
      <c r="BT5" s="325"/>
      <c r="BU5" s="325"/>
      <c r="BV5" s="325" t="s">
        <v>3</v>
      </c>
      <c r="BW5" s="325"/>
      <c r="BX5" s="325" t="str">
        <f>MID(【入力】!$K$9,4,4)</f>
        <v/>
      </c>
      <c r="BY5" s="325"/>
      <c r="BZ5" s="325"/>
      <c r="CA5" s="325"/>
    </row>
    <row r="6" spans="2:89" ht="9.75" customHeight="1">
      <c r="B6" s="524" t="s">
        <v>4</v>
      </c>
      <c r="C6" s="525"/>
      <c r="D6" s="525"/>
      <c r="E6" s="525"/>
      <c r="F6" s="525"/>
      <c r="G6" s="530" t="str">
        <f>MID(【入力】!$K$259,1,1)</f>
        <v/>
      </c>
      <c r="H6" s="533" t="str">
        <f>MID(【入力】!$K$259,2,1)</f>
        <v/>
      </c>
      <c r="I6" s="533" t="str">
        <f>MID(【入力】!$K$259,3,1)</f>
        <v/>
      </c>
      <c r="J6" s="533" t="str">
        <f>MID(【入力】!$K$259,4,1)</f>
        <v/>
      </c>
      <c r="K6" s="536" t="s">
        <v>5</v>
      </c>
      <c r="L6" s="533" t="str">
        <f>MID(【入力】!$K$259,5,1)</f>
        <v/>
      </c>
      <c r="M6" s="533" t="str">
        <f>MID(【入力】!$K$259,6,1)</f>
        <v/>
      </c>
      <c r="N6" s="536" t="s">
        <v>6</v>
      </c>
      <c r="O6" s="533" t="str">
        <f>MID(【入力】!$K$259,7,1)</f>
        <v/>
      </c>
      <c r="P6" s="533" t="str">
        <f>MID(【入力】!$K$259,8,1)</f>
        <v/>
      </c>
      <c r="Q6" s="486" t="s">
        <v>7</v>
      </c>
      <c r="R6" s="10"/>
      <c r="S6" s="490" t="s">
        <v>9</v>
      </c>
      <c r="T6" s="491"/>
      <c r="U6" s="491"/>
      <c r="V6" s="491"/>
      <c r="W6" s="491"/>
      <c r="X6" s="491"/>
      <c r="Y6" s="492"/>
      <c r="Z6" s="36"/>
      <c r="AA6" s="616" t="str">
        <f>IF(【入力】!$K$9="","",$BR$7)</f>
        <v/>
      </c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46"/>
      <c r="AM6" s="46"/>
      <c r="AN6" s="46"/>
      <c r="AO6" s="46"/>
      <c r="AP6" s="46"/>
      <c r="AQ6" s="47"/>
      <c r="AS6" s="513"/>
      <c r="AT6" s="514"/>
      <c r="AU6" s="514"/>
      <c r="AV6" s="514"/>
      <c r="AW6" s="514"/>
      <c r="AX6" s="514"/>
      <c r="AY6" s="514"/>
      <c r="AZ6" s="514"/>
      <c r="BA6" s="514"/>
      <c r="BB6" s="515"/>
      <c r="BC6" s="308"/>
      <c r="BD6" s="308"/>
      <c r="BE6" s="308"/>
      <c r="BF6" s="308"/>
      <c r="BG6" s="308"/>
      <c r="BH6" s="313"/>
      <c r="BI6" s="313"/>
      <c r="BJ6" s="313"/>
      <c r="BK6" s="313"/>
      <c r="BL6" s="313"/>
      <c r="BM6" s="313"/>
      <c r="BN6" s="314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89" ht="9.75" customHeight="1">
      <c r="B7" s="526"/>
      <c r="C7" s="527"/>
      <c r="D7" s="527"/>
      <c r="E7" s="527"/>
      <c r="F7" s="527"/>
      <c r="G7" s="531"/>
      <c r="H7" s="534"/>
      <c r="I7" s="534"/>
      <c r="J7" s="534"/>
      <c r="K7" s="537"/>
      <c r="L7" s="534"/>
      <c r="M7" s="534"/>
      <c r="N7" s="537"/>
      <c r="O7" s="534"/>
      <c r="P7" s="534"/>
      <c r="Q7" s="614"/>
      <c r="R7" s="10"/>
      <c r="S7" s="490"/>
      <c r="T7" s="491"/>
      <c r="U7" s="491"/>
      <c r="V7" s="491"/>
      <c r="W7" s="491"/>
      <c r="X7" s="491"/>
      <c r="Y7" s="492"/>
      <c r="Z7" s="3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46"/>
      <c r="AM7" s="46"/>
      <c r="AN7" s="46"/>
      <c r="AO7" s="46"/>
      <c r="AP7" s="46"/>
      <c r="AQ7" s="47"/>
      <c r="AS7" s="315" t="s">
        <v>14</v>
      </c>
      <c r="AT7" s="316"/>
      <c r="AU7" s="316"/>
      <c r="AV7" s="316"/>
      <c r="AW7" s="316"/>
      <c r="AX7" s="316"/>
      <c r="AY7" s="316"/>
      <c r="AZ7" s="316"/>
      <c r="BA7" s="316"/>
      <c r="BB7" s="317"/>
      <c r="BC7" s="321" t="str">
        <f>IF(【入力】!$K$272="","",【入力】!$K$275)</f>
        <v/>
      </c>
      <c r="BD7" s="321"/>
      <c r="BE7" s="321"/>
      <c r="BF7" s="321"/>
      <c r="BG7" s="321"/>
      <c r="BH7" s="321"/>
      <c r="BI7" s="321"/>
      <c r="BJ7" s="321"/>
      <c r="BK7" s="321"/>
      <c r="BL7" s="267" t="s">
        <v>37</v>
      </c>
      <c r="BM7" s="267"/>
      <c r="BN7" s="323"/>
      <c r="BQ7" s="37"/>
      <c r="BR7" s="325" t="str">
        <f>CONCATENATE(BQ5,BS5,BV5,BX5)</f>
        <v>〒-</v>
      </c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89" ht="9.75" customHeight="1">
      <c r="B8" s="528"/>
      <c r="C8" s="529"/>
      <c r="D8" s="529"/>
      <c r="E8" s="529"/>
      <c r="F8" s="529"/>
      <c r="G8" s="532"/>
      <c r="H8" s="535"/>
      <c r="I8" s="535"/>
      <c r="J8" s="535"/>
      <c r="K8" s="538"/>
      <c r="L8" s="535"/>
      <c r="M8" s="535"/>
      <c r="N8" s="538"/>
      <c r="O8" s="535"/>
      <c r="P8" s="535"/>
      <c r="Q8" s="615"/>
      <c r="R8" s="10"/>
      <c r="S8" s="490" t="s">
        <v>10</v>
      </c>
      <c r="T8" s="491"/>
      <c r="U8" s="491"/>
      <c r="V8" s="491"/>
      <c r="W8" s="491"/>
      <c r="X8" s="491"/>
      <c r="Y8" s="492"/>
      <c r="AA8" s="595">
        <f>【入力】!$K$12</f>
        <v>0</v>
      </c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6"/>
      <c r="AS8" s="318"/>
      <c r="AT8" s="319"/>
      <c r="AU8" s="319"/>
      <c r="AV8" s="319"/>
      <c r="AW8" s="319"/>
      <c r="AX8" s="319"/>
      <c r="AY8" s="319"/>
      <c r="AZ8" s="319"/>
      <c r="BA8" s="319"/>
      <c r="BB8" s="320"/>
      <c r="BC8" s="322"/>
      <c r="BD8" s="322"/>
      <c r="BE8" s="322"/>
      <c r="BF8" s="322"/>
      <c r="BG8" s="322"/>
      <c r="BH8" s="322"/>
      <c r="BI8" s="322"/>
      <c r="BJ8" s="322"/>
      <c r="BK8" s="322"/>
      <c r="BL8" s="269"/>
      <c r="BM8" s="269"/>
      <c r="BN8" s="301"/>
      <c r="BQ8" s="37"/>
      <c r="BR8" s="325"/>
      <c r="BS8" s="325"/>
      <c r="BT8" s="325"/>
      <c r="BU8" s="325"/>
      <c r="BV8" s="325"/>
      <c r="BW8" s="325"/>
      <c r="BX8" s="325"/>
      <c r="BY8" s="325"/>
      <c r="BZ8" s="325"/>
      <c r="CA8" s="325"/>
    </row>
    <row r="9" spans="2:89" ht="9.75" customHeight="1">
      <c r="S9" s="490"/>
      <c r="T9" s="491"/>
      <c r="U9" s="491"/>
      <c r="V9" s="491"/>
      <c r="W9" s="491"/>
      <c r="X9" s="491"/>
      <c r="Y9" s="492"/>
      <c r="Z9" s="9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6"/>
      <c r="AS9" s="318"/>
      <c r="AT9" s="319"/>
      <c r="AU9" s="319"/>
      <c r="AV9" s="319"/>
      <c r="AW9" s="319"/>
      <c r="AX9" s="319"/>
      <c r="AY9" s="319"/>
      <c r="AZ9" s="319"/>
      <c r="BA9" s="319"/>
      <c r="BB9" s="320"/>
      <c r="BC9" s="322"/>
      <c r="BD9" s="322"/>
      <c r="BE9" s="322"/>
      <c r="BF9" s="322"/>
      <c r="BG9" s="322"/>
      <c r="BH9" s="322"/>
      <c r="BI9" s="322"/>
      <c r="BJ9" s="322"/>
      <c r="BK9" s="322"/>
      <c r="BL9" s="269"/>
      <c r="BM9" s="269"/>
      <c r="BN9" s="301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2:89" ht="9.75" customHeight="1">
      <c r="B10" s="384" t="s">
        <v>2</v>
      </c>
      <c r="C10" s="132"/>
      <c r="D10" s="132"/>
      <c r="E10" s="132"/>
      <c r="F10" s="570"/>
      <c r="G10" s="631" t="str">
        <f>MID(【入力】!$K$262,1,1)</f>
        <v/>
      </c>
      <c r="H10" s="634" t="str">
        <f>MID(【入力】!$K$262,2,1)</f>
        <v/>
      </c>
      <c r="I10" s="634" t="str">
        <f>MID(【入力】!$K$262,3,1)</f>
        <v/>
      </c>
      <c r="J10" s="634" t="str">
        <f>MID(【入力】!$K$262,4,1)</f>
        <v/>
      </c>
      <c r="K10" s="637" t="s">
        <v>3</v>
      </c>
      <c r="L10" s="640" t="str">
        <f>MID(【入力】!$K$262,5,1)</f>
        <v/>
      </c>
      <c r="M10" s="640" t="str">
        <f>MID(【入力】!$K$262,6,1)</f>
        <v/>
      </c>
      <c r="N10" s="643" t="s">
        <v>3</v>
      </c>
      <c r="O10" s="640" t="str">
        <f>MID(【入力】!$K$262,7,1)</f>
        <v/>
      </c>
      <c r="P10" s="640" t="str">
        <f>MID(【入力】!$K$262,8,1)</f>
        <v/>
      </c>
      <c r="Q10" s="646" t="str">
        <f>MID(【入力】!$K$262,9,1)</f>
        <v/>
      </c>
      <c r="S10" s="490" t="s">
        <v>11</v>
      </c>
      <c r="T10" s="491"/>
      <c r="U10" s="491"/>
      <c r="V10" s="491"/>
      <c r="W10" s="491"/>
      <c r="X10" s="491"/>
      <c r="Y10" s="492"/>
      <c r="AA10" s="595">
        <f>【入力】!$K$15</f>
        <v>0</v>
      </c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6"/>
      <c r="AS10" s="318" t="s">
        <v>27</v>
      </c>
      <c r="AT10" s="319"/>
      <c r="AU10" s="319"/>
      <c r="AV10" s="319"/>
      <c r="AW10" s="319"/>
      <c r="AX10" s="319"/>
      <c r="AY10" s="319"/>
      <c r="AZ10" s="319"/>
      <c r="BA10" s="319"/>
      <c r="BB10" s="320"/>
      <c r="BC10" s="322" t="str">
        <f>IF(【入力】!$K$272="","",【入力】!$K$278)</f>
        <v/>
      </c>
      <c r="BD10" s="322"/>
      <c r="BE10" s="322"/>
      <c r="BF10" s="322"/>
      <c r="BG10" s="322"/>
      <c r="BH10" s="322"/>
      <c r="BI10" s="322"/>
      <c r="BJ10" s="322"/>
      <c r="BK10" s="322"/>
      <c r="BL10" s="269" t="s">
        <v>37</v>
      </c>
      <c r="BM10" s="269"/>
      <c r="BN10" s="301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</row>
    <row r="11" spans="2:89" ht="9.75" customHeight="1">
      <c r="B11" s="330"/>
      <c r="C11" s="135"/>
      <c r="D11" s="135"/>
      <c r="E11" s="135"/>
      <c r="F11" s="629"/>
      <c r="G11" s="632"/>
      <c r="H11" s="635"/>
      <c r="I11" s="635"/>
      <c r="J11" s="635"/>
      <c r="K11" s="638"/>
      <c r="L11" s="641"/>
      <c r="M11" s="641"/>
      <c r="N11" s="644"/>
      <c r="O11" s="641"/>
      <c r="P11" s="641"/>
      <c r="Q11" s="647"/>
      <c r="S11" s="490"/>
      <c r="T11" s="491"/>
      <c r="U11" s="491"/>
      <c r="V11" s="491"/>
      <c r="W11" s="491"/>
      <c r="X11" s="491"/>
      <c r="Y11" s="492"/>
      <c r="Z11" s="9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6"/>
      <c r="AS11" s="318"/>
      <c r="AT11" s="319"/>
      <c r="AU11" s="319"/>
      <c r="AV11" s="319"/>
      <c r="AW11" s="319"/>
      <c r="AX11" s="319"/>
      <c r="AY11" s="319"/>
      <c r="AZ11" s="319"/>
      <c r="BA11" s="319"/>
      <c r="BB11" s="320"/>
      <c r="BC11" s="322"/>
      <c r="BD11" s="322"/>
      <c r="BE11" s="322"/>
      <c r="BF11" s="322"/>
      <c r="BG11" s="322"/>
      <c r="BH11" s="322"/>
      <c r="BI11" s="322"/>
      <c r="BJ11" s="322"/>
      <c r="BK11" s="322"/>
      <c r="BL11" s="269"/>
      <c r="BM11" s="269"/>
      <c r="BN11" s="301"/>
    </row>
    <row r="12" spans="2:89" ht="9.75" customHeight="1">
      <c r="B12" s="331"/>
      <c r="C12" s="299"/>
      <c r="D12" s="299"/>
      <c r="E12" s="299"/>
      <c r="F12" s="630"/>
      <c r="G12" s="633"/>
      <c r="H12" s="636"/>
      <c r="I12" s="636"/>
      <c r="J12" s="636"/>
      <c r="K12" s="639"/>
      <c r="L12" s="642"/>
      <c r="M12" s="642"/>
      <c r="N12" s="645"/>
      <c r="O12" s="642"/>
      <c r="P12" s="642"/>
      <c r="Q12" s="648"/>
      <c r="S12" s="490" t="s">
        <v>26</v>
      </c>
      <c r="T12" s="491"/>
      <c r="U12" s="491"/>
      <c r="V12" s="491"/>
      <c r="W12" s="491"/>
      <c r="X12" s="491"/>
      <c r="Y12" s="492"/>
      <c r="AA12" s="595">
        <f>【入力】!$K$18</f>
        <v>0</v>
      </c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  <c r="AN12" s="595"/>
      <c r="AO12" s="597" t="s">
        <v>89</v>
      </c>
      <c r="AP12" s="597"/>
      <c r="AQ12" s="48"/>
      <c r="AS12" s="318" t="s">
        <v>28</v>
      </c>
      <c r="AT12" s="319"/>
      <c r="AU12" s="319"/>
      <c r="AV12" s="319"/>
      <c r="AW12" s="319"/>
      <c r="AX12" s="319"/>
      <c r="AY12" s="319"/>
      <c r="AZ12" s="319"/>
      <c r="BA12" s="319"/>
      <c r="BB12" s="320"/>
      <c r="BC12" s="322" t="str">
        <f>IF(【入力】!$K$272="","",【入力】!$K$281)</f>
        <v/>
      </c>
      <c r="BD12" s="322"/>
      <c r="BE12" s="322"/>
      <c r="BF12" s="322"/>
      <c r="BG12" s="322"/>
      <c r="BH12" s="322"/>
      <c r="BI12" s="322"/>
      <c r="BJ12" s="322"/>
      <c r="BK12" s="322"/>
      <c r="BL12" s="269" t="s">
        <v>37</v>
      </c>
      <c r="BM12" s="269"/>
      <c r="BN12" s="301"/>
    </row>
    <row r="13" spans="2:89" ht="9.75" customHeight="1">
      <c r="G13" s="5"/>
      <c r="H13" s="5"/>
      <c r="I13" s="5"/>
      <c r="J13" s="5"/>
      <c r="K13" s="57"/>
      <c r="L13" s="58"/>
      <c r="M13" s="58"/>
      <c r="N13" s="59"/>
      <c r="O13" s="58"/>
      <c r="P13" s="58"/>
      <c r="Q13" s="58"/>
      <c r="S13" s="490"/>
      <c r="T13" s="491"/>
      <c r="U13" s="491"/>
      <c r="V13" s="491"/>
      <c r="W13" s="491"/>
      <c r="X13" s="491"/>
      <c r="Y13" s="492"/>
      <c r="Z13" s="9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7"/>
      <c r="AP13" s="597"/>
      <c r="AQ13" s="48"/>
      <c r="AS13" s="318"/>
      <c r="AT13" s="319"/>
      <c r="AU13" s="319"/>
      <c r="AV13" s="319"/>
      <c r="AW13" s="319"/>
      <c r="AX13" s="319"/>
      <c r="AY13" s="319"/>
      <c r="AZ13" s="319"/>
      <c r="BA13" s="319"/>
      <c r="BB13" s="320"/>
      <c r="BC13" s="322"/>
      <c r="BD13" s="322"/>
      <c r="BE13" s="322"/>
      <c r="BF13" s="322"/>
      <c r="BG13" s="322"/>
      <c r="BH13" s="322"/>
      <c r="BI13" s="322"/>
      <c r="BJ13" s="322"/>
      <c r="BK13" s="322"/>
      <c r="BL13" s="269"/>
      <c r="BM13" s="269"/>
      <c r="BN13" s="301"/>
      <c r="CK13"/>
    </row>
    <row r="14" spans="2:89" ht="9.75" customHeight="1">
      <c r="B14" s="384" t="s">
        <v>181</v>
      </c>
      <c r="C14" s="132"/>
      <c r="D14" s="132"/>
      <c r="E14" s="132"/>
      <c r="F14" s="132"/>
      <c r="G14" s="442">
        <f>【入力】!$K$265</f>
        <v>0</v>
      </c>
      <c r="H14" s="443"/>
      <c r="I14" s="443"/>
      <c r="J14" s="443"/>
      <c r="K14" s="443"/>
      <c r="L14" s="443"/>
      <c r="M14" s="443"/>
      <c r="N14" s="443"/>
      <c r="O14" s="443"/>
      <c r="P14" s="443"/>
      <c r="Q14" s="444"/>
      <c r="S14" s="490" t="s">
        <v>12</v>
      </c>
      <c r="T14" s="491"/>
      <c r="U14" s="491"/>
      <c r="V14" s="491"/>
      <c r="W14" s="491"/>
      <c r="X14" s="491"/>
      <c r="Y14" s="492"/>
      <c r="AA14" s="595">
        <f>【入力】!$K$21</f>
        <v>0</v>
      </c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49"/>
      <c r="AS14" s="318" t="s">
        <v>29</v>
      </c>
      <c r="AT14" s="319"/>
      <c r="AU14" s="319"/>
      <c r="AV14" s="319"/>
      <c r="AW14" s="319"/>
      <c r="AX14" s="319"/>
      <c r="AY14" s="319"/>
      <c r="AZ14" s="319"/>
      <c r="BA14" s="319"/>
      <c r="BB14" s="320"/>
      <c r="BC14" s="322" t="str">
        <f>IF(【入力】!$K$272="","",【入力】!$K$284)</f>
        <v/>
      </c>
      <c r="BD14" s="322"/>
      <c r="BE14" s="322"/>
      <c r="BF14" s="322"/>
      <c r="BG14" s="322"/>
      <c r="BH14" s="322"/>
      <c r="BI14" s="322"/>
      <c r="BJ14" s="322"/>
      <c r="BK14" s="322"/>
      <c r="BL14" s="269" t="s">
        <v>37</v>
      </c>
      <c r="BM14" s="269"/>
      <c r="BN14" s="301"/>
    </row>
    <row r="15" spans="2:89" ht="9.75" customHeight="1">
      <c r="B15" s="330"/>
      <c r="C15" s="135"/>
      <c r="D15" s="135"/>
      <c r="E15" s="135"/>
      <c r="F15" s="135"/>
      <c r="G15" s="445">
        <f>【入力】!$K$265</f>
        <v>0</v>
      </c>
      <c r="H15" s="446"/>
      <c r="I15" s="446"/>
      <c r="J15" s="446"/>
      <c r="K15" s="446"/>
      <c r="L15" s="446"/>
      <c r="M15" s="446"/>
      <c r="N15" s="446"/>
      <c r="O15" s="446"/>
      <c r="P15" s="446"/>
      <c r="Q15" s="447"/>
      <c r="S15" s="490"/>
      <c r="T15" s="491"/>
      <c r="U15" s="491"/>
      <c r="V15" s="491"/>
      <c r="W15" s="491"/>
      <c r="X15" s="491"/>
      <c r="Y15" s="492"/>
      <c r="Z15" s="9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5"/>
      <c r="AO15" s="595"/>
      <c r="AP15" s="595"/>
      <c r="AQ15" s="49"/>
      <c r="AS15" s="318"/>
      <c r="AT15" s="319"/>
      <c r="AU15" s="319"/>
      <c r="AV15" s="319"/>
      <c r="AW15" s="319"/>
      <c r="AX15" s="319"/>
      <c r="AY15" s="319"/>
      <c r="AZ15" s="319"/>
      <c r="BA15" s="319"/>
      <c r="BB15" s="320"/>
      <c r="BC15" s="322"/>
      <c r="BD15" s="322"/>
      <c r="BE15" s="322"/>
      <c r="BF15" s="322"/>
      <c r="BG15" s="322"/>
      <c r="BH15" s="322"/>
      <c r="BI15" s="322"/>
      <c r="BJ15" s="322"/>
      <c r="BK15" s="322"/>
      <c r="BL15" s="269"/>
      <c r="BM15" s="269"/>
      <c r="BN15" s="301"/>
    </row>
    <row r="16" spans="2:89" ht="9.75" customHeight="1">
      <c r="B16" s="330"/>
      <c r="C16" s="135"/>
      <c r="D16" s="135"/>
      <c r="E16" s="135"/>
      <c r="F16" s="135"/>
      <c r="G16" s="445"/>
      <c r="H16" s="446"/>
      <c r="I16" s="446"/>
      <c r="J16" s="446"/>
      <c r="K16" s="446"/>
      <c r="L16" s="446"/>
      <c r="M16" s="446"/>
      <c r="N16" s="446"/>
      <c r="O16" s="446"/>
      <c r="P16" s="446"/>
      <c r="Q16" s="447"/>
      <c r="S16" s="490" t="s">
        <v>80</v>
      </c>
      <c r="T16" s="491"/>
      <c r="U16" s="491"/>
      <c r="V16" s="491"/>
      <c r="W16" s="491"/>
      <c r="X16" s="491"/>
      <c r="Y16" s="492"/>
      <c r="AA16" s="595">
        <f>【入力】!$K$24</f>
        <v>0</v>
      </c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49"/>
      <c r="AS16" s="318" t="s">
        <v>189</v>
      </c>
      <c r="AT16" s="319"/>
      <c r="AU16" s="319"/>
      <c r="AV16" s="319"/>
      <c r="AW16" s="319"/>
      <c r="AX16" s="319"/>
      <c r="AY16" s="319"/>
      <c r="AZ16" s="319"/>
      <c r="BA16" s="319"/>
      <c r="BB16" s="320"/>
      <c r="BC16" s="322" t="str">
        <f>IF(【入力】!$K$272="","",【入力】!$K$287)</f>
        <v/>
      </c>
      <c r="BD16" s="322"/>
      <c r="BE16" s="322"/>
      <c r="BF16" s="322"/>
      <c r="BG16" s="322"/>
      <c r="BH16" s="322"/>
      <c r="BI16" s="322"/>
      <c r="BJ16" s="322"/>
      <c r="BK16" s="322"/>
      <c r="BL16" s="269" t="s">
        <v>37</v>
      </c>
      <c r="BM16" s="269"/>
      <c r="BN16" s="301"/>
    </row>
    <row r="17" spans="2:66" ht="9.75" customHeight="1">
      <c r="B17" s="330"/>
      <c r="C17" s="135"/>
      <c r="D17" s="135"/>
      <c r="E17" s="135"/>
      <c r="F17" s="135"/>
      <c r="G17" s="445"/>
      <c r="H17" s="446"/>
      <c r="I17" s="446"/>
      <c r="J17" s="446"/>
      <c r="K17" s="446"/>
      <c r="L17" s="446"/>
      <c r="M17" s="446"/>
      <c r="N17" s="446"/>
      <c r="O17" s="446"/>
      <c r="P17" s="446"/>
      <c r="Q17" s="447"/>
      <c r="S17" s="315"/>
      <c r="T17" s="316"/>
      <c r="U17" s="316"/>
      <c r="V17" s="316"/>
      <c r="W17" s="316"/>
      <c r="X17" s="316"/>
      <c r="Y17" s="317"/>
      <c r="Z17" s="60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1"/>
      <c r="AS17" s="318"/>
      <c r="AT17" s="319"/>
      <c r="AU17" s="319"/>
      <c r="AV17" s="319"/>
      <c r="AW17" s="319"/>
      <c r="AX17" s="319"/>
      <c r="AY17" s="319"/>
      <c r="AZ17" s="319"/>
      <c r="BA17" s="319"/>
      <c r="BB17" s="320"/>
      <c r="BC17" s="322"/>
      <c r="BD17" s="322"/>
      <c r="BE17" s="322"/>
      <c r="BF17" s="322"/>
      <c r="BG17" s="322"/>
      <c r="BH17" s="322"/>
      <c r="BI17" s="322"/>
      <c r="BJ17" s="322"/>
      <c r="BK17" s="322"/>
      <c r="BL17" s="269"/>
      <c r="BM17" s="269"/>
      <c r="BN17" s="301"/>
    </row>
    <row r="18" spans="2:66" ht="9.75" customHeight="1">
      <c r="B18" s="331"/>
      <c r="C18" s="299"/>
      <c r="D18" s="299"/>
      <c r="E18" s="299"/>
      <c r="F18" s="299"/>
      <c r="G18" s="448"/>
      <c r="H18" s="449"/>
      <c r="I18" s="449"/>
      <c r="J18" s="449"/>
      <c r="K18" s="449"/>
      <c r="L18" s="449"/>
      <c r="M18" s="449"/>
      <c r="N18" s="449"/>
      <c r="O18" s="449"/>
      <c r="P18" s="449"/>
      <c r="Q18" s="450"/>
      <c r="S18" s="490" t="s">
        <v>109</v>
      </c>
      <c r="T18" s="491"/>
      <c r="U18" s="491"/>
      <c r="V18" s="491"/>
      <c r="W18" s="491"/>
      <c r="X18" s="491"/>
      <c r="Y18" s="492"/>
      <c r="Z18" s="493" t="s">
        <v>25</v>
      </c>
      <c r="AA18" s="494"/>
      <c r="AB18" s="497" t="str">
        <f>MID(【入力】!$K$28,1,1)</f>
        <v/>
      </c>
      <c r="AC18" s="440" t="s">
        <v>3</v>
      </c>
      <c r="AD18" s="440" t="str">
        <f>MID(【入力】!$K$28,2,1)</f>
        <v/>
      </c>
      <c r="AE18" s="440" t="str">
        <f>MID(【入力】!$K$28,3,1)</f>
        <v/>
      </c>
      <c r="AF18" s="440" t="str">
        <f>MID(【入力】!$K$28,4,1)</f>
        <v/>
      </c>
      <c r="AG18" s="440" t="str">
        <f>MID(【入力】!$K$28,5,1)</f>
        <v/>
      </c>
      <c r="AH18" s="440" t="s">
        <v>3</v>
      </c>
      <c r="AI18" s="440" t="str">
        <f>MID(【入力】!$K$28,6,1)</f>
        <v/>
      </c>
      <c r="AJ18" s="440" t="str">
        <f>MID(【入力】!$K$28,7,1)</f>
        <v/>
      </c>
      <c r="AK18" s="440" t="str">
        <f>MID(【入力】!$K$28,8,1)</f>
        <v/>
      </c>
      <c r="AL18" s="440" t="str">
        <f>MID(【入力】!$K$28,9,1)</f>
        <v/>
      </c>
      <c r="AM18" s="440" t="s">
        <v>3</v>
      </c>
      <c r="AN18" s="440" t="str">
        <f>MID(【入力】!$K$28,10,1)</f>
        <v/>
      </c>
      <c r="AO18" s="440" t="str">
        <f>MID(【入力】!$K$28,11,1)</f>
        <v/>
      </c>
      <c r="AP18" s="440" t="str">
        <f>MID(【入力】!$K$28,12,1)</f>
        <v/>
      </c>
      <c r="AQ18" s="488" t="str">
        <f>MID(【入力】!$K$28,13,1)</f>
        <v/>
      </c>
      <c r="AS18" s="468" t="s">
        <v>15</v>
      </c>
      <c r="AT18" s="469"/>
      <c r="AU18" s="469"/>
      <c r="AV18" s="469"/>
      <c r="AW18" s="469"/>
      <c r="AX18" s="469"/>
      <c r="AY18" s="469"/>
      <c r="AZ18" s="469"/>
      <c r="BA18" s="469"/>
      <c r="BB18" s="470"/>
      <c r="BC18" s="499" t="str">
        <f>IF(【入力】!$K$272="","",【入力】!$K$290)</f>
        <v/>
      </c>
      <c r="BD18" s="405"/>
      <c r="BE18" s="405"/>
      <c r="BF18" s="405"/>
      <c r="BG18" s="405"/>
      <c r="BH18" s="405"/>
      <c r="BI18" s="405"/>
      <c r="BJ18" s="405"/>
      <c r="BK18" s="405"/>
      <c r="BL18" s="299" t="s">
        <v>90</v>
      </c>
      <c r="BM18" s="299"/>
      <c r="BN18" s="300"/>
    </row>
    <row r="19" spans="2:66" ht="9.75" customHeight="1">
      <c r="B19" s="474" t="s">
        <v>77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S19" s="468"/>
      <c r="T19" s="469"/>
      <c r="U19" s="469"/>
      <c r="V19" s="469"/>
      <c r="W19" s="469"/>
      <c r="X19" s="469"/>
      <c r="Y19" s="470"/>
      <c r="Z19" s="495"/>
      <c r="AA19" s="496"/>
      <c r="AB19" s="498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89"/>
      <c r="AS19" s="471"/>
      <c r="AT19" s="472"/>
      <c r="AU19" s="472"/>
      <c r="AV19" s="472"/>
      <c r="AW19" s="472"/>
      <c r="AX19" s="472"/>
      <c r="AY19" s="472"/>
      <c r="AZ19" s="472"/>
      <c r="BA19" s="472"/>
      <c r="BB19" s="473"/>
      <c r="BC19" s="500"/>
      <c r="BD19" s="500"/>
      <c r="BE19" s="500"/>
      <c r="BF19" s="500"/>
      <c r="BG19" s="500"/>
      <c r="BH19" s="500"/>
      <c r="BI19" s="500"/>
      <c r="BJ19" s="500"/>
      <c r="BK19" s="500"/>
      <c r="BL19" s="387"/>
      <c r="BM19" s="387"/>
      <c r="BN19" s="388"/>
    </row>
    <row r="20" spans="2:66" ht="10.5" customHeight="1"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S20" s="3"/>
      <c r="T20" s="3"/>
      <c r="U20" s="3"/>
      <c r="V20" s="3"/>
      <c r="W20" s="3"/>
      <c r="AS20" s="4"/>
      <c r="AT20" s="4"/>
      <c r="AU20" s="4"/>
      <c r="AV20" s="4"/>
      <c r="AW20" s="4"/>
      <c r="AX20" s="4"/>
      <c r="AY20" s="4"/>
      <c r="AZ20" s="3"/>
      <c r="BA20" s="3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2:66" ht="6.75" customHeight="1">
      <c r="B21" s="476"/>
      <c r="C21" s="478" t="s">
        <v>16</v>
      </c>
      <c r="D21" s="479"/>
      <c r="E21" s="479"/>
      <c r="F21" s="479"/>
      <c r="G21" s="590" t="s">
        <v>182</v>
      </c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591"/>
      <c r="S21" s="525" t="s">
        <v>17</v>
      </c>
      <c r="T21" s="525"/>
      <c r="U21" s="525"/>
      <c r="V21" s="525" t="s">
        <v>18</v>
      </c>
      <c r="W21" s="525"/>
      <c r="X21" s="525"/>
      <c r="Y21" s="525"/>
      <c r="Z21" s="525" t="s">
        <v>19</v>
      </c>
      <c r="AA21" s="525"/>
      <c r="AB21" s="525"/>
      <c r="AC21" s="525"/>
      <c r="AD21" s="525"/>
      <c r="AE21" s="525"/>
      <c r="AF21" s="479" t="s">
        <v>20</v>
      </c>
      <c r="AG21" s="479"/>
      <c r="AH21" s="479"/>
      <c r="AI21" s="478" t="s">
        <v>21</v>
      </c>
      <c r="AJ21" s="479"/>
      <c r="AK21" s="479"/>
      <c r="AL21" s="479"/>
      <c r="AM21" s="479"/>
      <c r="AN21" s="479"/>
      <c r="AO21" s="479"/>
      <c r="AP21" s="479"/>
      <c r="AQ21" s="486"/>
      <c r="AS21" s="594" t="s">
        <v>101</v>
      </c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</row>
    <row r="22" spans="2:66" ht="5.25" customHeight="1">
      <c r="B22" s="477"/>
      <c r="C22" s="481"/>
      <c r="D22" s="482"/>
      <c r="E22" s="482"/>
      <c r="F22" s="482"/>
      <c r="G22" s="592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593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82"/>
      <c r="AG22" s="482"/>
      <c r="AH22" s="482"/>
      <c r="AI22" s="481"/>
      <c r="AJ22" s="482"/>
      <c r="AK22" s="482"/>
      <c r="AL22" s="482"/>
      <c r="AM22" s="482"/>
      <c r="AN22" s="482"/>
      <c r="AO22" s="482"/>
      <c r="AP22" s="482"/>
      <c r="AQ22" s="487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</row>
    <row r="23" spans="2:66" ht="9.75" customHeight="1">
      <c r="B23" s="451">
        <v>1</v>
      </c>
      <c r="C23" s="617" t="str">
        <f>IF(【入力】!$C$302="","",【入力】!$C$302)</f>
        <v/>
      </c>
      <c r="D23" s="617"/>
      <c r="E23" s="617"/>
      <c r="F23" s="617"/>
      <c r="G23" s="576">
        <f>【入力】!$E$302</f>
        <v>0</v>
      </c>
      <c r="H23" s="576"/>
      <c r="I23" s="576"/>
      <c r="J23" s="576"/>
      <c r="K23" s="576"/>
      <c r="L23" s="576"/>
      <c r="M23" s="576"/>
      <c r="N23" s="576"/>
      <c r="O23" s="576"/>
      <c r="P23" s="577"/>
      <c r="Q23" s="432">
        <f>【入力】!$M$302</f>
        <v>0</v>
      </c>
      <c r="R23" s="432"/>
      <c r="S23" s="580" t="str">
        <f>IF(【入力】!$N$302=0,"",【入力】!$N$302)</f>
        <v/>
      </c>
      <c r="T23" s="580"/>
      <c r="U23" s="580"/>
      <c r="V23" s="579">
        <f>【入力】!$Q$302</f>
        <v>0</v>
      </c>
      <c r="W23" s="579"/>
      <c r="X23" s="579"/>
      <c r="Y23" s="579"/>
      <c r="Z23" s="580" t="str">
        <f>IF(【入力】!$T$302=0,"",【入力】!$T$302)</f>
        <v/>
      </c>
      <c r="AA23" s="580"/>
      <c r="AB23" s="580"/>
      <c r="AC23" s="580"/>
      <c r="AD23" s="580"/>
      <c r="AE23" s="580"/>
      <c r="AF23" s="433">
        <f>【入力】!$W$302</f>
        <v>0</v>
      </c>
      <c r="AG23" s="433"/>
      <c r="AH23" s="434" t="s">
        <v>30</v>
      </c>
      <c r="AI23" s="271" t="str">
        <f>【入力】!$Y$302</f>
        <v/>
      </c>
      <c r="AJ23" s="272"/>
      <c r="AK23" s="272"/>
      <c r="AL23" s="272"/>
      <c r="AM23" s="272"/>
      <c r="AN23" s="272"/>
      <c r="AO23" s="272"/>
      <c r="AP23" s="272"/>
      <c r="AQ23" s="435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</row>
    <row r="24" spans="2:66" ht="9.75" customHeight="1">
      <c r="B24" s="422"/>
      <c r="C24" s="574"/>
      <c r="D24" s="574"/>
      <c r="E24" s="574"/>
      <c r="F24" s="574"/>
      <c r="G24" s="281"/>
      <c r="H24" s="281"/>
      <c r="I24" s="281"/>
      <c r="J24" s="281"/>
      <c r="K24" s="281"/>
      <c r="L24" s="281"/>
      <c r="M24" s="281"/>
      <c r="N24" s="281"/>
      <c r="O24" s="281"/>
      <c r="P24" s="282"/>
      <c r="Q24" s="424"/>
      <c r="R24" s="424"/>
      <c r="S24" s="562"/>
      <c r="T24" s="562"/>
      <c r="U24" s="562"/>
      <c r="V24" s="286"/>
      <c r="W24" s="286"/>
      <c r="X24" s="286"/>
      <c r="Y24" s="286"/>
      <c r="Z24" s="562"/>
      <c r="AA24" s="562"/>
      <c r="AB24" s="562"/>
      <c r="AC24" s="562"/>
      <c r="AD24" s="562"/>
      <c r="AE24" s="562"/>
      <c r="AF24" s="411"/>
      <c r="AG24" s="411"/>
      <c r="AH24" s="412"/>
      <c r="AI24" s="274"/>
      <c r="AJ24" s="275"/>
      <c r="AK24" s="275"/>
      <c r="AL24" s="275"/>
      <c r="AM24" s="275"/>
      <c r="AN24" s="275"/>
      <c r="AO24" s="275"/>
      <c r="AP24" s="275"/>
      <c r="AQ24" s="413"/>
      <c r="AS24" s="598" t="s">
        <v>94</v>
      </c>
      <c r="AT24" s="599"/>
      <c r="AU24" s="600" t="s">
        <v>83</v>
      </c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</row>
    <row r="25" spans="2:66" ht="9.75" customHeight="1">
      <c r="B25" s="422">
        <v>2</v>
      </c>
      <c r="C25" s="574" t="str">
        <f>IF(【入力】!$C$304="","",【入力】!$C$304)</f>
        <v/>
      </c>
      <c r="D25" s="574"/>
      <c r="E25" s="574"/>
      <c r="F25" s="574"/>
      <c r="G25" s="281">
        <f>【入力】!$E$304</f>
        <v>0</v>
      </c>
      <c r="H25" s="281"/>
      <c r="I25" s="281"/>
      <c r="J25" s="281"/>
      <c r="K25" s="281"/>
      <c r="L25" s="281"/>
      <c r="M25" s="281"/>
      <c r="N25" s="281"/>
      <c r="O25" s="281"/>
      <c r="P25" s="282"/>
      <c r="Q25" s="424">
        <f>【入力】!$M$304</f>
        <v>0</v>
      </c>
      <c r="R25" s="424"/>
      <c r="S25" s="562" t="str">
        <f>IF(【入力】!$N$304=0,"",【入力】!$N$304)</f>
        <v/>
      </c>
      <c r="T25" s="562"/>
      <c r="U25" s="562"/>
      <c r="V25" s="286">
        <f>【入力】!$Q$304</f>
        <v>0</v>
      </c>
      <c r="W25" s="286"/>
      <c r="X25" s="286"/>
      <c r="Y25" s="286"/>
      <c r="Z25" s="562" t="str">
        <f>IF(【入力】!$T$304=0,"",【入力】!$T$304)</f>
        <v/>
      </c>
      <c r="AA25" s="562"/>
      <c r="AB25" s="562"/>
      <c r="AC25" s="562"/>
      <c r="AD25" s="562"/>
      <c r="AE25" s="562"/>
      <c r="AF25" s="411">
        <f>【入力】!$W$304</f>
        <v>0</v>
      </c>
      <c r="AG25" s="411"/>
      <c r="AH25" s="412" t="s">
        <v>30</v>
      </c>
      <c r="AI25" s="274" t="str">
        <f>【入力】!$Y$304</f>
        <v/>
      </c>
      <c r="AJ25" s="275"/>
      <c r="AK25" s="275"/>
      <c r="AL25" s="275"/>
      <c r="AM25" s="275"/>
      <c r="AN25" s="275"/>
      <c r="AO25" s="275"/>
      <c r="AP25" s="275"/>
      <c r="AQ25" s="413"/>
      <c r="AS25" s="599"/>
      <c r="AT25" s="599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</row>
    <row r="26" spans="2:66" ht="9.75" customHeight="1">
      <c r="B26" s="422"/>
      <c r="C26" s="574"/>
      <c r="D26" s="574"/>
      <c r="E26" s="574"/>
      <c r="F26" s="574"/>
      <c r="G26" s="281"/>
      <c r="H26" s="281"/>
      <c r="I26" s="281"/>
      <c r="J26" s="281"/>
      <c r="K26" s="281"/>
      <c r="L26" s="281"/>
      <c r="M26" s="281"/>
      <c r="N26" s="281"/>
      <c r="O26" s="281"/>
      <c r="P26" s="282"/>
      <c r="Q26" s="424"/>
      <c r="R26" s="424"/>
      <c r="S26" s="562"/>
      <c r="T26" s="562"/>
      <c r="U26" s="562"/>
      <c r="V26" s="286"/>
      <c r="W26" s="286"/>
      <c r="X26" s="286"/>
      <c r="Y26" s="286"/>
      <c r="Z26" s="562"/>
      <c r="AA26" s="562"/>
      <c r="AB26" s="562"/>
      <c r="AC26" s="562"/>
      <c r="AD26" s="562"/>
      <c r="AE26" s="562"/>
      <c r="AF26" s="411"/>
      <c r="AG26" s="411"/>
      <c r="AH26" s="412"/>
      <c r="AI26" s="274"/>
      <c r="AJ26" s="275"/>
      <c r="AK26" s="275"/>
      <c r="AL26" s="275"/>
      <c r="AM26" s="275"/>
      <c r="AN26" s="275"/>
      <c r="AO26" s="275"/>
      <c r="AP26" s="275"/>
      <c r="AQ26" s="413"/>
      <c r="AS26" s="598" t="s">
        <v>95</v>
      </c>
      <c r="AT26" s="599"/>
      <c r="AU26" s="600" t="s">
        <v>102</v>
      </c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</row>
    <row r="27" spans="2:66" ht="9.75" customHeight="1">
      <c r="B27" s="422">
        <v>3</v>
      </c>
      <c r="C27" s="574" t="str">
        <f>IF(【入力】!$C$306="","",【入力】!$C$306)</f>
        <v/>
      </c>
      <c r="D27" s="574"/>
      <c r="E27" s="574"/>
      <c r="F27" s="574"/>
      <c r="G27" s="281">
        <f>【入力】!$E$306</f>
        <v>0</v>
      </c>
      <c r="H27" s="281"/>
      <c r="I27" s="281"/>
      <c r="J27" s="281"/>
      <c r="K27" s="281"/>
      <c r="L27" s="281"/>
      <c r="M27" s="281"/>
      <c r="N27" s="281"/>
      <c r="O27" s="281"/>
      <c r="P27" s="282"/>
      <c r="Q27" s="424">
        <f>【入力】!$M$306</f>
        <v>0</v>
      </c>
      <c r="R27" s="424"/>
      <c r="S27" s="562" t="str">
        <f>IF(【入力】!$N$306=0,"",【入力】!$N$306)</f>
        <v/>
      </c>
      <c r="T27" s="562"/>
      <c r="U27" s="562"/>
      <c r="V27" s="286">
        <f>【入力】!$Q$306</f>
        <v>0</v>
      </c>
      <c r="W27" s="286"/>
      <c r="X27" s="286"/>
      <c r="Y27" s="286"/>
      <c r="Z27" s="562" t="str">
        <f>IF(【入力】!$T$306=0,"",【入力】!$T$306)</f>
        <v/>
      </c>
      <c r="AA27" s="562"/>
      <c r="AB27" s="562"/>
      <c r="AC27" s="562"/>
      <c r="AD27" s="562"/>
      <c r="AE27" s="562"/>
      <c r="AF27" s="411">
        <f>【入力】!$W$306</f>
        <v>0</v>
      </c>
      <c r="AG27" s="411"/>
      <c r="AH27" s="412" t="s">
        <v>30</v>
      </c>
      <c r="AI27" s="274" t="str">
        <f>【入力】!$Y$306</f>
        <v/>
      </c>
      <c r="AJ27" s="275"/>
      <c r="AK27" s="275"/>
      <c r="AL27" s="275"/>
      <c r="AM27" s="275"/>
      <c r="AN27" s="275"/>
      <c r="AO27" s="275"/>
      <c r="AP27" s="275"/>
      <c r="AQ27" s="413"/>
      <c r="AS27" s="599"/>
      <c r="AT27" s="599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</row>
    <row r="28" spans="2:66" ht="9.75" customHeight="1">
      <c r="B28" s="422"/>
      <c r="C28" s="574"/>
      <c r="D28" s="574"/>
      <c r="E28" s="574"/>
      <c r="F28" s="574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Q28" s="424"/>
      <c r="R28" s="424"/>
      <c r="S28" s="562"/>
      <c r="T28" s="562"/>
      <c r="U28" s="562"/>
      <c r="V28" s="286"/>
      <c r="W28" s="286"/>
      <c r="X28" s="286"/>
      <c r="Y28" s="286"/>
      <c r="Z28" s="562"/>
      <c r="AA28" s="562"/>
      <c r="AB28" s="562"/>
      <c r="AC28" s="562"/>
      <c r="AD28" s="562"/>
      <c r="AE28" s="562"/>
      <c r="AF28" s="411"/>
      <c r="AG28" s="411"/>
      <c r="AH28" s="412"/>
      <c r="AI28" s="274"/>
      <c r="AJ28" s="275"/>
      <c r="AK28" s="275"/>
      <c r="AL28" s="275"/>
      <c r="AM28" s="275"/>
      <c r="AN28" s="275"/>
      <c r="AO28" s="275"/>
      <c r="AP28" s="275"/>
      <c r="AQ28" s="413"/>
      <c r="AS28" s="598" t="s">
        <v>96</v>
      </c>
      <c r="AT28" s="599"/>
      <c r="AU28" s="600" t="s">
        <v>105</v>
      </c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</row>
    <row r="29" spans="2:66" ht="9.75" customHeight="1">
      <c r="B29" s="422">
        <v>4</v>
      </c>
      <c r="C29" s="574" t="str">
        <f>IF(【入力】!$C$308="","",【入力】!$C$308)</f>
        <v/>
      </c>
      <c r="D29" s="574"/>
      <c r="E29" s="574"/>
      <c r="F29" s="574"/>
      <c r="G29" s="281">
        <f>【入力】!$E$308</f>
        <v>0</v>
      </c>
      <c r="H29" s="281"/>
      <c r="I29" s="281"/>
      <c r="J29" s="281"/>
      <c r="K29" s="281"/>
      <c r="L29" s="281"/>
      <c r="M29" s="281"/>
      <c r="N29" s="281"/>
      <c r="O29" s="281"/>
      <c r="P29" s="282"/>
      <c r="Q29" s="424">
        <f>【入力】!$M$308</f>
        <v>0</v>
      </c>
      <c r="R29" s="424"/>
      <c r="S29" s="562" t="str">
        <f>IF(【入力】!$N$308=0,"",【入力】!$N$308)</f>
        <v/>
      </c>
      <c r="T29" s="562"/>
      <c r="U29" s="562"/>
      <c r="V29" s="286">
        <f>【入力】!$Q$308</f>
        <v>0</v>
      </c>
      <c r="W29" s="286"/>
      <c r="X29" s="286"/>
      <c r="Y29" s="286"/>
      <c r="Z29" s="562" t="str">
        <f>IF(【入力】!$T$308=0,"",【入力】!$T$308)</f>
        <v/>
      </c>
      <c r="AA29" s="562"/>
      <c r="AB29" s="562"/>
      <c r="AC29" s="562"/>
      <c r="AD29" s="562"/>
      <c r="AE29" s="562"/>
      <c r="AF29" s="411">
        <f>【入力】!$W$308</f>
        <v>0</v>
      </c>
      <c r="AG29" s="411"/>
      <c r="AH29" s="412" t="s">
        <v>30</v>
      </c>
      <c r="AI29" s="274" t="str">
        <f>【入力】!$Y$308</f>
        <v/>
      </c>
      <c r="AJ29" s="275"/>
      <c r="AK29" s="275"/>
      <c r="AL29" s="275"/>
      <c r="AM29" s="275"/>
      <c r="AN29" s="275"/>
      <c r="AO29" s="275"/>
      <c r="AP29" s="275"/>
      <c r="AQ29" s="413"/>
      <c r="AS29" s="599"/>
      <c r="AT29" s="599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</row>
    <row r="30" spans="2:66" ht="9.75" customHeight="1">
      <c r="B30" s="422"/>
      <c r="C30" s="574"/>
      <c r="D30" s="574"/>
      <c r="E30" s="574"/>
      <c r="F30" s="574"/>
      <c r="G30" s="281"/>
      <c r="H30" s="281"/>
      <c r="I30" s="281"/>
      <c r="J30" s="281"/>
      <c r="K30" s="281"/>
      <c r="L30" s="281"/>
      <c r="M30" s="281"/>
      <c r="N30" s="281"/>
      <c r="O30" s="281"/>
      <c r="P30" s="282"/>
      <c r="Q30" s="424"/>
      <c r="R30" s="424"/>
      <c r="S30" s="562"/>
      <c r="T30" s="562"/>
      <c r="U30" s="562"/>
      <c r="V30" s="286"/>
      <c r="W30" s="286"/>
      <c r="X30" s="286"/>
      <c r="Y30" s="286"/>
      <c r="Z30" s="562"/>
      <c r="AA30" s="562"/>
      <c r="AB30" s="562"/>
      <c r="AC30" s="562"/>
      <c r="AD30" s="562"/>
      <c r="AE30" s="562"/>
      <c r="AF30" s="411"/>
      <c r="AG30" s="411"/>
      <c r="AH30" s="412"/>
      <c r="AI30" s="274"/>
      <c r="AJ30" s="275"/>
      <c r="AK30" s="275"/>
      <c r="AL30" s="275"/>
      <c r="AM30" s="275"/>
      <c r="AN30" s="275"/>
      <c r="AO30" s="275"/>
      <c r="AP30" s="275"/>
      <c r="AQ30" s="413"/>
      <c r="AS30" s="598" t="s">
        <v>97</v>
      </c>
      <c r="AT30" s="599"/>
      <c r="AU30" s="600" t="s">
        <v>92</v>
      </c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</row>
    <row r="31" spans="2:66" ht="9.75" customHeight="1">
      <c r="B31" s="422">
        <v>5</v>
      </c>
      <c r="C31" s="574" t="str">
        <f>IF(【入力】!$C$310="","",【入力】!$C$310)</f>
        <v/>
      </c>
      <c r="D31" s="574"/>
      <c r="E31" s="574"/>
      <c r="F31" s="574"/>
      <c r="G31" s="281">
        <f>【入力】!$E$310</f>
        <v>0</v>
      </c>
      <c r="H31" s="281"/>
      <c r="I31" s="281"/>
      <c r="J31" s="281"/>
      <c r="K31" s="281"/>
      <c r="L31" s="281"/>
      <c r="M31" s="281"/>
      <c r="N31" s="281"/>
      <c r="O31" s="281"/>
      <c r="P31" s="282"/>
      <c r="Q31" s="424">
        <f>【入力】!$M$310</f>
        <v>0</v>
      </c>
      <c r="R31" s="424"/>
      <c r="S31" s="562" t="str">
        <f>IF(【入力】!$N$310=0,"",【入力】!$N$310)</f>
        <v/>
      </c>
      <c r="T31" s="562"/>
      <c r="U31" s="562"/>
      <c r="V31" s="286">
        <f>【入力】!$Q$310</f>
        <v>0</v>
      </c>
      <c r="W31" s="286"/>
      <c r="X31" s="286"/>
      <c r="Y31" s="286"/>
      <c r="Z31" s="562" t="str">
        <f>IF(【入力】!$T$310=0,"",【入力】!$T$310)</f>
        <v/>
      </c>
      <c r="AA31" s="562"/>
      <c r="AB31" s="562"/>
      <c r="AC31" s="562"/>
      <c r="AD31" s="562"/>
      <c r="AE31" s="562"/>
      <c r="AF31" s="411">
        <f>【入力】!$W$310</f>
        <v>0</v>
      </c>
      <c r="AG31" s="411"/>
      <c r="AH31" s="412" t="s">
        <v>30</v>
      </c>
      <c r="AI31" s="274" t="str">
        <f>【入力】!$Y$310</f>
        <v/>
      </c>
      <c r="AJ31" s="275"/>
      <c r="AK31" s="275"/>
      <c r="AL31" s="275"/>
      <c r="AM31" s="275"/>
      <c r="AN31" s="275"/>
      <c r="AO31" s="275"/>
      <c r="AP31" s="275"/>
      <c r="AQ31" s="413"/>
      <c r="AS31" s="599"/>
      <c r="AT31" s="599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</row>
    <row r="32" spans="2:66" ht="9.75" customHeight="1">
      <c r="B32" s="422"/>
      <c r="C32" s="574"/>
      <c r="D32" s="574"/>
      <c r="E32" s="574"/>
      <c r="F32" s="574"/>
      <c r="G32" s="281"/>
      <c r="H32" s="281"/>
      <c r="I32" s="281"/>
      <c r="J32" s="281"/>
      <c r="K32" s="281"/>
      <c r="L32" s="281"/>
      <c r="M32" s="281"/>
      <c r="N32" s="281"/>
      <c r="O32" s="281"/>
      <c r="P32" s="282"/>
      <c r="Q32" s="424"/>
      <c r="R32" s="424"/>
      <c r="S32" s="562"/>
      <c r="T32" s="562"/>
      <c r="U32" s="562"/>
      <c r="V32" s="286"/>
      <c r="W32" s="286"/>
      <c r="X32" s="286"/>
      <c r="Y32" s="286"/>
      <c r="Z32" s="562"/>
      <c r="AA32" s="562"/>
      <c r="AB32" s="562"/>
      <c r="AC32" s="562"/>
      <c r="AD32" s="562"/>
      <c r="AE32" s="562"/>
      <c r="AF32" s="411"/>
      <c r="AG32" s="411"/>
      <c r="AH32" s="412"/>
      <c r="AI32" s="274"/>
      <c r="AJ32" s="275"/>
      <c r="AK32" s="275"/>
      <c r="AL32" s="275"/>
      <c r="AM32" s="275"/>
      <c r="AN32" s="275"/>
      <c r="AO32" s="275"/>
      <c r="AP32" s="275"/>
      <c r="AQ32" s="413"/>
      <c r="AS32" s="598" t="s">
        <v>98</v>
      </c>
      <c r="AT32" s="599"/>
      <c r="AU32" s="600" t="s">
        <v>93</v>
      </c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</row>
    <row r="33" spans="2:66" ht="9.75" customHeight="1">
      <c r="B33" s="422">
        <v>6</v>
      </c>
      <c r="C33" s="574" t="str">
        <f>IF(【入力】!$C$312="","",【入力】!$C$312)</f>
        <v/>
      </c>
      <c r="D33" s="574"/>
      <c r="E33" s="574"/>
      <c r="F33" s="574"/>
      <c r="G33" s="281">
        <f>【入力】!$E$312</f>
        <v>0</v>
      </c>
      <c r="H33" s="281"/>
      <c r="I33" s="281"/>
      <c r="J33" s="281"/>
      <c r="K33" s="281"/>
      <c r="L33" s="281"/>
      <c r="M33" s="281"/>
      <c r="N33" s="281"/>
      <c r="O33" s="281"/>
      <c r="P33" s="282"/>
      <c r="Q33" s="424">
        <f>【入力】!$M$312</f>
        <v>0</v>
      </c>
      <c r="R33" s="424"/>
      <c r="S33" s="562" t="str">
        <f>IF(【入力】!$N$312=0,"",【入力】!$N$312)</f>
        <v/>
      </c>
      <c r="T33" s="562"/>
      <c r="U33" s="562"/>
      <c r="V33" s="286">
        <f>【入力】!$Q$312</f>
        <v>0</v>
      </c>
      <c r="W33" s="286"/>
      <c r="X33" s="286"/>
      <c r="Y33" s="286"/>
      <c r="Z33" s="562" t="str">
        <f>IF(【入力】!$T$312=0,"",【入力】!$T$312)</f>
        <v/>
      </c>
      <c r="AA33" s="562"/>
      <c r="AB33" s="562"/>
      <c r="AC33" s="562"/>
      <c r="AD33" s="562"/>
      <c r="AE33" s="562"/>
      <c r="AF33" s="411">
        <f>【入力】!$W$312</f>
        <v>0</v>
      </c>
      <c r="AG33" s="411"/>
      <c r="AH33" s="412" t="s">
        <v>30</v>
      </c>
      <c r="AI33" s="274" t="str">
        <f>【入力】!$Y$312</f>
        <v/>
      </c>
      <c r="AJ33" s="275"/>
      <c r="AK33" s="275"/>
      <c r="AL33" s="275"/>
      <c r="AM33" s="275"/>
      <c r="AN33" s="275"/>
      <c r="AO33" s="275"/>
      <c r="AP33" s="275"/>
      <c r="AQ33" s="413"/>
      <c r="AS33" s="599"/>
      <c r="AT33" s="599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</row>
    <row r="34" spans="2:66" ht="9.75" customHeight="1">
      <c r="B34" s="422"/>
      <c r="C34" s="574"/>
      <c r="D34" s="574"/>
      <c r="E34" s="574"/>
      <c r="F34" s="574"/>
      <c r="G34" s="281"/>
      <c r="H34" s="281"/>
      <c r="I34" s="281"/>
      <c r="J34" s="281"/>
      <c r="K34" s="281"/>
      <c r="L34" s="281"/>
      <c r="M34" s="281"/>
      <c r="N34" s="281"/>
      <c r="O34" s="281"/>
      <c r="P34" s="282"/>
      <c r="Q34" s="424"/>
      <c r="R34" s="424"/>
      <c r="S34" s="562"/>
      <c r="T34" s="562"/>
      <c r="U34" s="562"/>
      <c r="V34" s="286"/>
      <c r="W34" s="286"/>
      <c r="X34" s="286"/>
      <c r="Y34" s="286"/>
      <c r="Z34" s="562"/>
      <c r="AA34" s="562"/>
      <c r="AB34" s="562"/>
      <c r="AC34" s="562"/>
      <c r="AD34" s="562"/>
      <c r="AE34" s="562"/>
      <c r="AF34" s="411"/>
      <c r="AG34" s="411"/>
      <c r="AH34" s="412"/>
      <c r="AI34" s="274"/>
      <c r="AJ34" s="275"/>
      <c r="AK34" s="275"/>
      <c r="AL34" s="275"/>
      <c r="AM34" s="275"/>
      <c r="AN34" s="275"/>
      <c r="AO34" s="275"/>
      <c r="AP34" s="275"/>
      <c r="AQ34" s="413"/>
      <c r="AS34" s="598" t="s">
        <v>99</v>
      </c>
      <c r="AT34" s="599"/>
      <c r="AU34" s="600" t="s">
        <v>103</v>
      </c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</row>
    <row r="35" spans="2:66" ht="9.75" customHeight="1">
      <c r="B35" s="422">
        <v>7</v>
      </c>
      <c r="C35" s="574" t="str">
        <f>IF(【入力】!$C$314="","",【入力】!$C$314)</f>
        <v/>
      </c>
      <c r="D35" s="574"/>
      <c r="E35" s="574"/>
      <c r="F35" s="574"/>
      <c r="G35" s="281">
        <f>【入力】!$E$314</f>
        <v>0</v>
      </c>
      <c r="H35" s="281"/>
      <c r="I35" s="281"/>
      <c r="J35" s="281"/>
      <c r="K35" s="281"/>
      <c r="L35" s="281"/>
      <c r="M35" s="281"/>
      <c r="N35" s="281"/>
      <c r="O35" s="281"/>
      <c r="P35" s="282"/>
      <c r="Q35" s="424">
        <f>【入力】!$M$314</f>
        <v>0</v>
      </c>
      <c r="R35" s="424"/>
      <c r="S35" s="562" t="str">
        <f>IF(【入力】!$N$314=0,"",【入力】!$N$314)</f>
        <v/>
      </c>
      <c r="T35" s="562"/>
      <c r="U35" s="562"/>
      <c r="V35" s="286">
        <f>【入力】!$Q$314</f>
        <v>0</v>
      </c>
      <c r="W35" s="286"/>
      <c r="X35" s="286"/>
      <c r="Y35" s="286"/>
      <c r="Z35" s="562" t="str">
        <f>IF(【入力】!$T$314=0,"",【入力】!$T$314)</f>
        <v/>
      </c>
      <c r="AA35" s="562"/>
      <c r="AB35" s="562"/>
      <c r="AC35" s="562"/>
      <c r="AD35" s="562"/>
      <c r="AE35" s="562"/>
      <c r="AF35" s="411">
        <f>【入力】!$W$314</f>
        <v>0</v>
      </c>
      <c r="AG35" s="411"/>
      <c r="AH35" s="412" t="s">
        <v>30</v>
      </c>
      <c r="AI35" s="274" t="str">
        <f>【入力】!$Y$314</f>
        <v/>
      </c>
      <c r="AJ35" s="275"/>
      <c r="AK35" s="275"/>
      <c r="AL35" s="275"/>
      <c r="AM35" s="275"/>
      <c r="AN35" s="275"/>
      <c r="AO35" s="275"/>
      <c r="AP35" s="275"/>
      <c r="AQ35" s="413"/>
      <c r="AS35" s="599"/>
      <c r="AT35" s="599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</row>
    <row r="36" spans="2:66" ht="9.75" customHeight="1">
      <c r="B36" s="422"/>
      <c r="C36" s="574"/>
      <c r="D36" s="574"/>
      <c r="E36" s="574"/>
      <c r="F36" s="574"/>
      <c r="G36" s="281"/>
      <c r="H36" s="281"/>
      <c r="I36" s="281"/>
      <c r="J36" s="281"/>
      <c r="K36" s="281"/>
      <c r="L36" s="281"/>
      <c r="M36" s="281"/>
      <c r="N36" s="281"/>
      <c r="O36" s="281"/>
      <c r="P36" s="282"/>
      <c r="Q36" s="424"/>
      <c r="R36" s="424"/>
      <c r="S36" s="562"/>
      <c r="T36" s="562"/>
      <c r="U36" s="562"/>
      <c r="V36" s="286"/>
      <c r="W36" s="286"/>
      <c r="X36" s="286"/>
      <c r="Y36" s="286"/>
      <c r="Z36" s="562"/>
      <c r="AA36" s="562"/>
      <c r="AB36" s="562"/>
      <c r="AC36" s="562"/>
      <c r="AD36" s="562"/>
      <c r="AE36" s="562"/>
      <c r="AF36" s="411"/>
      <c r="AG36" s="411"/>
      <c r="AH36" s="412"/>
      <c r="AI36" s="274"/>
      <c r="AJ36" s="275"/>
      <c r="AK36" s="275"/>
      <c r="AL36" s="275"/>
      <c r="AM36" s="275"/>
      <c r="AN36" s="275"/>
      <c r="AO36" s="275"/>
      <c r="AP36" s="275"/>
      <c r="AQ36" s="413"/>
      <c r="AS36" s="135"/>
      <c r="AT36" s="135"/>
      <c r="AU36" s="600" t="s">
        <v>84</v>
      </c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</row>
    <row r="37" spans="2:66" ht="9.75" customHeight="1">
      <c r="B37" s="374">
        <v>8</v>
      </c>
      <c r="C37" s="618" t="str">
        <f>IF(【入力】!$C$316="","",【入力】!$C$316)</f>
        <v/>
      </c>
      <c r="D37" s="618"/>
      <c r="E37" s="618"/>
      <c r="F37" s="618"/>
      <c r="G37" s="586">
        <f>【入力】!$E$316</f>
        <v>0</v>
      </c>
      <c r="H37" s="586"/>
      <c r="I37" s="586"/>
      <c r="J37" s="586"/>
      <c r="K37" s="586"/>
      <c r="L37" s="586"/>
      <c r="M37" s="586"/>
      <c r="N37" s="586"/>
      <c r="O37" s="586"/>
      <c r="P37" s="587"/>
      <c r="Q37" s="372">
        <f>【入力】!$M$316</f>
        <v>0</v>
      </c>
      <c r="R37" s="372"/>
      <c r="S37" s="584" t="str">
        <f>IF(【入力】!$N$316=0,"",【入力】!$N$316)</f>
        <v/>
      </c>
      <c r="T37" s="584"/>
      <c r="U37" s="584"/>
      <c r="V37" s="582">
        <f>【入力】!$Q$316</f>
        <v>0</v>
      </c>
      <c r="W37" s="582"/>
      <c r="X37" s="582"/>
      <c r="Y37" s="582"/>
      <c r="Z37" s="584" t="str">
        <f>IF(【入力】!$T$316=0,"",【入力】!$T$316)</f>
        <v/>
      </c>
      <c r="AA37" s="584"/>
      <c r="AB37" s="584"/>
      <c r="AC37" s="584"/>
      <c r="AD37" s="584"/>
      <c r="AE37" s="584"/>
      <c r="AF37" s="407">
        <f>【入力】!$W$316</f>
        <v>0</v>
      </c>
      <c r="AG37" s="407"/>
      <c r="AH37" s="345" t="s">
        <v>30</v>
      </c>
      <c r="AI37" s="414" t="str">
        <f>【入力】!$Y$316</f>
        <v/>
      </c>
      <c r="AJ37" s="415"/>
      <c r="AK37" s="415"/>
      <c r="AL37" s="415"/>
      <c r="AM37" s="415"/>
      <c r="AN37" s="415"/>
      <c r="AO37" s="415"/>
      <c r="AP37" s="415"/>
      <c r="AQ37" s="416"/>
      <c r="AS37" s="135"/>
      <c r="AT37" s="135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</row>
    <row r="38" spans="2:66" ht="9.75" customHeight="1">
      <c r="B38" s="375"/>
      <c r="C38" s="619"/>
      <c r="D38" s="619"/>
      <c r="E38" s="619"/>
      <c r="F38" s="619"/>
      <c r="G38" s="588"/>
      <c r="H38" s="588"/>
      <c r="I38" s="588"/>
      <c r="J38" s="588"/>
      <c r="K38" s="588"/>
      <c r="L38" s="588"/>
      <c r="M38" s="588"/>
      <c r="N38" s="588"/>
      <c r="O38" s="588"/>
      <c r="P38" s="589"/>
      <c r="Q38" s="373"/>
      <c r="R38" s="373"/>
      <c r="S38" s="585"/>
      <c r="T38" s="585"/>
      <c r="U38" s="585"/>
      <c r="V38" s="583"/>
      <c r="W38" s="583"/>
      <c r="X38" s="583"/>
      <c r="Y38" s="583"/>
      <c r="Z38" s="585"/>
      <c r="AA38" s="585"/>
      <c r="AB38" s="585"/>
      <c r="AC38" s="585"/>
      <c r="AD38" s="585"/>
      <c r="AE38" s="585"/>
      <c r="AF38" s="408"/>
      <c r="AG38" s="408"/>
      <c r="AH38" s="347"/>
      <c r="AI38" s="417"/>
      <c r="AJ38" s="418"/>
      <c r="AK38" s="418"/>
      <c r="AL38" s="418"/>
      <c r="AM38" s="418"/>
      <c r="AN38" s="418"/>
      <c r="AO38" s="418"/>
      <c r="AP38" s="418"/>
      <c r="AQ38" s="419"/>
      <c r="AS38" s="598" t="s">
        <v>100</v>
      </c>
      <c r="AT38" s="599"/>
      <c r="AU38" s="600" t="s">
        <v>110</v>
      </c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</row>
    <row r="39" spans="2:66" ht="6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S39" s="599"/>
      <c r="AT39" s="599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</row>
    <row r="40" spans="2:66" ht="9" customHeight="1">
      <c r="B40" s="384" t="s">
        <v>87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385" t="s">
        <v>35</v>
      </c>
      <c r="N40" s="385"/>
      <c r="O40" s="385"/>
      <c r="P40" s="385"/>
      <c r="Q40" s="385"/>
      <c r="R40" s="385"/>
      <c r="S40" s="385"/>
      <c r="T40" s="385"/>
      <c r="U40" s="385"/>
      <c r="V40" s="385" t="s">
        <v>88</v>
      </c>
      <c r="W40" s="385"/>
      <c r="X40" s="385"/>
      <c r="Y40" s="385"/>
      <c r="Z40" s="385"/>
      <c r="AA40" s="385"/>
      <c r="AB40" s="385"/>
      <c r="AC40" s="385"/>
      <c r="AD40" s="385"/>
      <c r="AE40" s="385"/>
      <c r="AF40" s="387" t="s">
        <v>36</v>
      </c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8"/>
      <c r="AS40" s="598" t="s">
        <v>111</v>
      </c>
      <c r="AT40" s="599"/>
      <c r="AU40" s="600" t="s">
        <v>127</v>
      </c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</row>
    <row r="41" spans="2:66" ht="9" customHeight="1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90"/>
      <c r="AS41" s="599"/>
      <c r="AT41" s="599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</row>
    <row r="42" spans="2:66" ht="9.75" customHeight="1">
      <c r="B42" s="368" t="s">
        <v>78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70">
        <f ca="1">【入力】!$L$321</f>
        <v>0</v>
      </c>
      <c r="N42" s="370"/>
      <c r="O42" s="370"/>
      <c r="P42" s="370"/>
      <c r="Q42" s="370"/>
      <c r="R42" s="370"/>
      <c r="S42" s="370"/>
      <c r="T42" s="370"/>
      <c r="U42" s="370"/>
      <c r="V42" s="370">
        <f ca="1">【入力】!$R$321</f>
        <v>0</v>
      </c>
      <c r="W42" s="370"/>
      <c r="X42" s="370"/>
      <c r="Y42" s="370"/>
      <c r="Z42" s="370"/>
      <c r="AA42" s="370"/>
      <c r="AB42" s="370"/>
      <c r="AC42" s="370"/>
      <c r="AD42" s="370"/>
      <c r="AE42" s="370"/>
      <c r="AF42" s="277">
        <f ca="1">【入力】!$W$321</f>
        <v>0</v>
      </c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8"/>
      <c r="AS42" s="599"/>
      <c r="AT42" s="599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</row>
    <row r="43" spans="2:66" ht="9" customHeight="1">
      <c r="B43" s="290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80"/>
      <c r="AS43" s="601"/>
      <c r="AT43" s="602"/>
      <c r="AU43" s="600" t="s">
        <v>106</v>
      </c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</row>
    <row r="44" spans="2:66" ht="9" customHeight="1">
      <c r="B44" s="290" t="s">
        <v>79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355">
        <f>【入力】!$L$324</f>
        <v>0</v>
      </c>
      <c r="N44" s="355"/>
      <c r="O44" s="355"/>
      <c r="P44" s="355"/>
      <c r="Q44" s="355"/>
      <c r="R44" s="355"/>
      <c r="S44" s="355"/>
      <c r="T44" s="355"/>
      <c r="U44" s="355"/>
      <c r="V44" s="355">
        <f>【入力】!$R$324</f>
        <v>0</v>
      </c>
      <c r="W44" s="355"/>
      <c r="X44" s="355"/>
      <c r="Y44" s="355"/>
      <c r="Z44" s="355"/>
      <c r="AA44" s="355"/>
      <c r="AB44" s="355"/>
      <c r="AC44" s="355"/>
      <c r="AD44" s="355"/>
      <c r="AE44" s="355"/>
      <c r="AF44" s="279">
        <f>【入力】!$W$324</f>
        <v>0</v>
      </c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80"/>
      <c r="AS44" s="602"/>
      <c r="AT44" s="602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</row>
    <row r="45" spans="2:66" ht="9" customHeight="1">
      <c r="B45" s="29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80"/>
      <c r="AS45" s="598" t="s">
        <v>107</v>
      </c>
      <c r="AT45" s="599"/>
      <c r="AU45" s="600" t="s">
        <v>137</v>
      </c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  <c r="BF45" s="600"/>
      <c r="BG45" s="600"/>
      <c r="BH45" s="600"/>
      <c r="BI45" s="600"/>
      <c r="BJ45" s="600"/>
      <c r="BK45" s="600"/>
      <c r="BL45" s="600"/>
      <c r="BM45" s="600"/>
      <c r="BN45" s="600"/>
    </row>
    <row r="46" spans="2:66" ht="9" customHeight="1">
      <c r="B46" s="356" t="str">
        <f>【入力】!$C$127</f>
        <v>不課税対象</v>
      </c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60">
        <f ca="1">【入力】!$L$327</f>
        <v>0</v>
      </c>
      <c r="N46" s="360"/>
      <c r="O46" s="360"/>
      <c r="P46" s="360"/>
      <c r="Q46" s="360"/>
      <c r="R46" s="360"/>
      <c r="S46" s="360"/>
      <c r="T46" s="360"/>
      <c r="U46" s="360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364">
        <f ca="1">【入力】!$W$327</f>
        <v>0</v>
      </c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5"/>
      <c r="AS46" s="599"/>
      <c r="AT46" s="599"/>
      <c r="AU46" s="600"/>
      <c r="AV46" s="600"/>
      <c r="AW46" s="600"/>
      <c r="AX46" s="600"/>
      <c r="AY46" s="600"/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/>
      <c r="BL46" s="600"/>
      <c r="BM46" s="600"/>
      <c r="BN46" s="600"/>
    </row>
    <row r="47" spans="2:66" ht="9" customHeight="1">
      <c r="B47" s="358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61"/>
      <c r="N47" s="361"/>
      <c r="O47" s="361"/>
      <c r="P47" s="361"/>
      <c r="Q47" s="361"/>
      <c r="R47" s="361"/>
      <c r="S47" s="361"/>
      <c r="T47" s="361"/>
      <c r="U47" s="361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7"/>
      <c r="AS47" s="601" t="s">
        <v>108</v>
      </c>
      <c r="AT47" s="602"/>
      <c r="AU47" s="609" t="s">
        <v>85</v>
      </c>
      <c r="AV47" s="609"/>
      <c r="AW47" s="609"/>
      <c r="AX47" s="609"/>
      <c r="AY47" s="609"/>
      <c r="AZ47" s="609"/>
      <c r="BA47" s="609"/>
      <c r="BB47" s="609"/>
      <c r="BC47" s="609"/>
      <c r="BD47" s="609"/>
      <c r="BE47" s="609"/>
      <c r="BF47" s="609"/>
      <c r="BG47" s="609"/>
      <c r="BH47" s="609"/>
      <c r="BI47" s="609"/>
      <c r="BJ47" s="609"/>
      <c r="BK47" s="609"/>
      <c r="BL47" s="609"/>
      <c r="BM47" s="609"/>
      <c r="BN47" s="609"/>
    </row>
    <row r="48" spans="2:66" ht="9" customHeight="1">
      <c r="AS48" s="602"/>
      <c r="AT48" s="602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609"/>
      <c r="BF48" s="609"/>
      <c r="BG48" s="609"/>
      <c r="BH48" s="609"/>
      <c r="BI48" s="609"/>
      <c r="BJ48" s="609"/>
      <c r="BK48" s="609"/>
      <c r="BL48" s="609"/>
      <c r="BM48" s="609"/>
      <c r="BN48" s="609"/>
    </row>
    <row r="49" spans="2:79" ht="12" customHeight="1">
      <c r="B49" s="384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3"/>
      <c r="Y49" s="6"/>
      <c r="Z49" s="620" t="s">
        <v>8</v>
      </c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2"/>
      <c r="AS49" s="601"/>
      <c r="AT49" s="602"/>
      <c r="AU49" s="600" t="s">
        <v>104</v>
      </c>
      <c r="AV49" s="600"/>
      <c r="AW49" s="600"/>
      <c r="AX49" s="600"/>
      <c r="AY49" s="600"/>
      <c r="AZ49" s="600"/>
      <c r="BA49" s="600"/>
      <c r="BB49" s="600"/>
      <c r="BC49" s="600"/>
      <c r="BD49" s="600"/>
      <c r="BE49" s="600"/>
      <c r="BF49" s="600"/>
      <c r="BG49" s="600"/>
      <c r="BH49" s="600"/>
      <c r="BI49" s="600"/>
      <c r="BJ49" s="600"/>
      <c r="BK49" s="600"/>
      <c r="BL49" s="600"/>
      <c r="BM49" s="600"/>
      <c r="BN49" s="600"/>
    </row>
    <row r="50" spans="2:79" ht="9" customHeight="1">
      <c r="B50" s="330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6"/>
      <c r="Y50" s="6"/>
      <c r="Z50" s="623"/>
      <c r="AA50" s="624"/>
      <c r="AB50" s="624"/>
      <c r="AC50" s="624"/>
      <c r="AD50" s="624"/>
      <c r="AE50" s="624"/>
      <c r="AF50" s="624"/>
      <c r="AG50" s="624"/>
      <c r="AH50" s="624"/>
      <c r="AI50" s="624"/>
      <c r="AJ50" s="624"/>
      <c r="AK50" s="624"/>
      <c r="AL50" s="624"/>
      <c r="AM50" s="624"/>
      <c r="AN50" s="624"/>
      <c r="AO50" s="624"/>
      <c r="AP50" s="624"/>
      <c r="AQ50" s="625"/>
      <c r="AS50" s="602"/>
      <c r="AT50" s="602"/>
      <c r="AU50" s="600"/>
      <c r="AV50" s="600"/>
      <c r="AW50" s="600"/>
      <c r="AX50" s="600"/>
      <c r="AY50" s="600"/>
      <c r="AZ50" s="600"/>
      <c r="BA50" s="600"/>
      <c r="BB50" s="600"/>
      <c r="BC50" s="600"/>
      <c r="BD50" s="600"/>
      <c r="BE50" s="600"/>
      <c r="BF50" s="600"/>
      <c r="BG50" s="600"/>
      <c r="BH50" s="600"/>
      <c r="BI50" s="600"/>
      <c r="BJ50" s="600"/>
      <c r="BK50" s="600"/>
      <c r="BL50" s="600"/>
      <c r="BM50" s="600"/>
      <c r="BN50" s="600"/>
    </row>
    <row r="51" spans="2:79" ht="10.5" customHeight="1">
      <c r="B51" s="330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6"/>
      <c r="Y51" s="7"/>
      <c r="Z51" s="62"/>
      <c r="AA51" s="7"/>
      <c r="AB51" s="6"/>
      <c r="AC51" s="7"/>
      <c r="AD51" s="6"/>
      <c r="AF51" s="6"/>
      <c r="AG51" s="6"/>
      <c r="AH51" s="7" t="s">
        <v>75</v>
      </c>
      <c r="AI51" s="6"/>
      <c r="AJ51" s="6"/>
      <c r="AL51" s="7"/>
      <c r="AM51" s="7" t="s">
        <v>74</v>
      </c>
      <c r="AN51" s="7"/>
      <c r="AO51" s="7"/>
      <c r="AP51" s="7"/>
      <c r="AQ51" s="63" t="s">
        <v>37</v>
      </c>
      <c r="AS51" s="601" t="s">
        <v>138</v>
      </c>
      <c r="AT51" s="602"/>
      <c r="AU51" s="600" t="s">
        <v>112</v>
      </c>
      <c r="AV51" s="600"/>
      <c r="AW51" s="600"/>
      <c r="AX51" s="600"/>
      <c r="AY51" s="600"/>
      <c r="AZ51" s="600"/>
      <c r="BA51" s="600"/>
      <c r="BB51" s="600"/>
      <c r="BC51" s="600"/>
      <c r="BD51" s="600"/>
      <c r="BE51" s="600"/>
      <c r="BF51" s="600"/>
      <c r="BG51" s="600"/>
      <c r="BH51" s="600"/>
      <c r="BI51" s="600"/>
      <c r="BJ51" s="600"/>
      <c r="BK51" s="600"/>
      <c r="BL51" s="600"/>
      <c r="BM51" s="600"/>
      <c r="BN51" s="600"/>
    </row>
    <row r="52" spans="2:79" ht="9" customHeight="1">
      <c r="B52" s="330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6"/>
      <c r="Y52" s="56"/>
      <c r="Z52" s="542">
        <f ca="1">【入力】!$W$333</f>
        <v>0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4"/>
      <c r="AS52" s="602"/>
      <c r="AT52" s="602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</row>
    <row r="53" spans="2:79" ht="9" customHeight="1">
      <c r="B53" s="330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6"/>
      <c r="Y53" s="56"/>
      <c r="Z53" s="542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4"/>
    </row>
    <row r="54" spans="2:79" ht="18" customHeight="1">
      <c r="B54" s="331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56"/>
      <c r="Z54" s="545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7"/>
    </row>
    <row r="55" spans="2:79" ht="2.25" customHeight="1"/>
    <row r="56" spans="2:79" ht="6" customHeight="1">
      <c r="B56" s="581" t="s">
        <v>167</v>
      </c>
      <c r="C56" s="581"/>
      <c r="D56" s="581"/>
      <c r="E56" s="581"/>
      <c r="F56" s="581"/>
      <c r="G56" s="581"/>
      <c r="H56" s="581"/>
      <c r="I56" s="581"/>
      <c r="J56" s="262" t="s">
        <v>0</v>
      </c>
      <c r="K56" s="262"/>
      <c r="L56" s="262"/>
      <c r="M56" s="262"/>
      <c r="N56" s="262"/>
      <c r="O56" s="262"/>
      <c r="P56" s="262"/>
      <c r="Q56" s="262"/>
      <c r="Z56" s="539" t="s">
        <v>82</v>
      </c>
      <c r="AA56" s="539"/>
      <c r="AB56" s="539"/>
      <c r="AC56" s="539"/>
      <c r="AD56" s="539"/>
      <c r="AE56" s="263" t="str">
        <f>【入力】!$W$253</f>
        <v>3</v>
      </c>
      <c r="AF56" s="263"/>
      <c r="AG56" s="263"/>
      <c r="AH56" s="263"/>
      <c r="AI56" s="263"/>
      <c r="AJ56" s="263"/>
      <c r="AK56" s="263"/>
      <c r="AL56" s="265" t="s">
        <v>185</v>
      </c>
      <c r="AM56" s="265"/>
      <c r="AN56" s="265"/>
      <c r="AO56" s="265"/>
      <c r="AP56" s="265"/>
      <c r="AQ56" s="265"/>
      <c r="AS56" s="135"/>
      <c r="AT56" s="135"/>
      <c r="AU56" s="135"/>
      <c r="AV56" s="135"/>
      <c r="AW56" s="135"/>
      <c r="AX56" s="135"/>
      <c r="AY56" s="135"/>
      <c r="AZ56" s="135"/>
      <c r="BA56" s="539" t="s">
        <v>76</v>
      </c>
      <c r="BB56" s="539"/>
      <c r="BC56" s="539"/>
      <c r="BD56" s="539"/>
      <c r="BE56" s="236" t="str">
        <f>MID(【入力】!$K$256,1,4)</f>
        <v/>
      </c>
      <c r="BF56" s="236"/>
      <c r="BG56" s="236"/>
      <c r="BH56" s="297" t="s">
        <v>5</v>
      </c>
      <c r="BI56" s="236" t="str">
        <f>MID(【入力】!$K$256,5,2)</f>
        <v/>
      </c>
      <c r="BJ56" s="236"/>
      <c r="BK56" s="297" t="s">
        <v>6</v>
      </c>
      <c r="BL56" s="236" t="str">
        <f>MID(【入力】!$K$256,7,2)</f>
        <v/>
      </c>
      <c r="BM56" s="236"/>
      <c r="BN56" s="297" t="s">
        <v>7</v>
      </c>
    </row>
    <row r="57" spans="2:79" ht="10.5" customHeight="1">
      <c r="B57" s="581"/>
      <c r="C57" s="581"/>
      <c r="D57" s="581"/>
      <c r="E57" s="581"/>
      <c r="F57" s="581"/>
      <c r="G57" s="581"/>
      <c r="H57" s="581"/>
      <c r="I57" s="581"/>
      <c r="J57" s="262"/>
      <c r="K57" s="262"/>
      <c r="L57" s="262"/>
      <c r="M57" s="262"/>
      <c r="N57" s="262"/>
      <c r="O57" s="262"/>
      <c r="P57" s="262"/>
      <c r="Q57" s="262"/>
      <c r="S57" s="270" t="s">
        <v>31</v>
      </c>
      <c r="T57" s="270"/>
      <c r="U57" s="270"/>
      <c r="V57" s="270"/>
      <c r="W57" s="270"/>
      <c r="X57" s="270"/>
      <c r="Y57" s="270"/>
      <c r="Z57" s="540"/>
      <c r="AA57" s="540"/>
      <c r="AB57" s="540"/>
      <c r="AC57" s="540"/>
      <c r="AD57" s="540"/>
      <c r="AE57" s="264"/>
      <c r="AF57" s="264"/>
      <c r="AG57" s="264"/>
      <c r="AH57" s="264"/>
      <c r="AI57" s="264"/>
      <c r="AJ57" s="264"/>
      <c r="AK57" s="264"/>
      <c r="AL57" s="265"/>
      <c r="AM57" s="265"/>
      <c r="AN57" s="265"/>
      <c r="AO57" s="265"/>
      <c r="AP57" s="265"/>
      <c r="AQ57" s="265"/>
      <c r="AS57" s="135"/>
      <c r="AT57" s="135"/>
      <c r="AU57" s="135"/>
      <c r="AV57" s="135"/>
      <c r="AW57" s="135"/>
      <c r="AX57" s="135"/>
      <c r="AY57" s="135"/>
      <c r="AZ57" s="135"/>
      <c r="BA57" s="540"/>
      <c r="BB57" s="540"/>
      <c r="BC57" s="540"/>
      <c r="BD57" s="540"/>
      <c r="BE57" s="541"/>
      <c r="BF57" s="541"/>
      <c r="BG57" s="541"/>
      <c r="BH57" s="298"/>
      <c r="BI57" s="541"/>
      <c r="BJ57" s="541"/>
      <c r="BK57" s="298"/>
      <c r="BL57" s="541"/>
      <c r="BM57" s="541"/>
      <c r="BN57" s="298"/>
    </row>
    <row r="58" spans="2:79" ht="10.5" customHeight="1">
      <c r="B58" s="581"/>
      <c r="C58" s="581"/>
      <c r="D58" s="581"/>
      <c r="E58" s="581"/>
      <c r="F58" s="581"/>
      <c r="G58" s="581"/>
      <c r="H58" s="581"/>
      <c r="I58" s="581"/>
      <c r="J58" s="262"/>
      <c r="K58" s="262"/>
      <c r="L58" s="262"/>
      <c r="M58" s="262"/>
      <c r="N58" s="262"/>
      <c r="O58" s="262"/>
      <c r="P58" s="262"/>
      <c r="Q58" s="262"/>
      <c r="S58" s="270"/>
      <c r="T58" s="270"/>
      <c r="U58" s="270"/>
      <c r="V58" s="270"/>
      <c r="W58" s="270"/>
      <c r="X58" s="270"/>
      <c r="Y58" s="270"/>
      <c r="AS58" s="652" t="s">
        <v>183</v>
      </c>
      <c r="AT58" s="652"/>
      <c r="AU58" s="652"/>
      <c r="AV58" s="652"/>
      <c r="AW58" s="652"/>
      <c r="AX58" s="652"/>
      <c r="AY58" s="652"/>
      <c r="AZ58" s="652"/>
    </row>
    <row r="59" spans="2:79" ht="10.5" customHeight="1">
      <c r="B59" s="516" t="s">
        <v>184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S59" s="517" t="s">
        <v>24</v>
      </c>
      <c r="T59" s="518"/>
      <c r="U59" s="518"/>
      <c r="V59" s="518"/>
      <c r="W59" s="518"/>
      <c r="X59" s="518"/>
      <c r="Y59" s="519"/>
      <c r="Z59" s="520" t="str">
        <f>MID(【入力】!$K$5,1,1)</f>
        <v/>
      </c>
      <c r="AA59" s="520"/>
      <c r="AB59" s="522" t="str">
        <f>MID(【入力】!$K$5,2,1)</f>
        <v/>
      </c>
      <c r="AC59" s="522"/>
      <c r="AD59" s="522" t="str">
        <f>MID(【入力】!$K$5,3,1)</f>
        <v/>
      </c>
      <c r="AE59" s="522"/>
      <c r="AF59" s="522" t="str">
        <f>MID(【入力】!$K$5,4,1)</f>
        <v/>
      </c>
      <c r="AG59" s="522"/>
      <c r="AH59" s="522" t="str">
        <f>MID(【入力】!$K$5,5,1)</f>
        <v/>
      </c>
      <c r="AI59" s="522"/>
      <c r="AJ59" s="520" t="str">
        <f>MID(【入力】!$K$5,6,1)</f>
        <v/>
      </c>
      <c r="AK59" s="520"/>
      <c r="AL59" s="501" t="s">
        <v>188</v>
      </c>
      <c r="AM59" s="502"/>
      <c r="AN59" s="502"/>
      <c r="AO59" s="502"/>
      <c r="AP59" s="502"/>
      <c r="AQ59" s="503"/>
      <c r="AS59" s="507" t="s">
        <v>38</v>
      </c>
      <c r="AT59" s="508"/>
      <c r="AU59" s="508"/>
      <c r="AV59" s="508"/>
      <c r="AW59" s="508"/>
      <c r="AX59" s="508"/>
      <c r="AY59" s="508"/>
      <c r="AZ59" s="508"/>
      <c r="BA59" s="508"/>
      <c r="BB59" s="509"/>
      <c r="BC59" s="306" t="str">
        <f>MID(【入力】!$K$272,1,1)</f>
        <v/>
      </c>
      <c r="BD59" s="306" t="str">
        <f>MID(【入力】!$K$272,2,1)</f>
        <v/>
      </c>
      <c r="BE59" s="306" t="str">
        <f>MID(【入力】!$K$272,3,1)</f>
        <v/>
      </c>
      <c r="BF59" s="306" t="str">
        <f>MID(【入力】!$K$272,4,1)</f>
        <v/>
      </c>
      <c r="BG59" s="306" t="str">
        <f>MID(【入力】!$K$272,5,1)</f>
        <v/>
      </c>
      <c r="BH59" s="309"/>
      <c r="BI59" s="309"/>
      <c r="BJ59" s="309"/>
      <c r="BK59" s="309"/>
      <c r="BL59" s="309"/>
      <c r="BM59" s="309"/>
      <c r="BN59" s="310"/>
    </row>
    <row r="60" spans="2:79" ht="10.5" customHeight="1"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S60" s="315"/>
      <c r="T60" s="316"/>
      <c r="U60" s="316"/>
      <c r="V60" s="316"/>
      <c r="W60" s="316"/>
      <c r="X60" s="316"/>
      <c r="Y60" s="317"/>
      <c r="Z60" s="521"/>
      <c r="AA60" s="521"/>
      <c r="AB60" s="523"/>
      <c r="AC60" s="523"/>
      <c r="AD60" s="523"/>
      <c r="AE60" s="523"/>
      <c r="AF60" s="523"/>
      <c r="AG60" s="523"/>
      <c r="AH60" s="523"/>
      <c r="AI60" s="523"/>
      <c r="AJ60" s="521"/>
      <c r="AK60" s="521"/>
      <c r="AL60" s="504"/>
      <c r="AM60" s="505"/>
      <c r="AN60" s="505"/>
      <c r="AO60" s="505"/>
      <c r="AP60" s="505"/>
      <c r="AQ60" s="506"/>
      <c r="AS60" s="510"/>
      <c r="AT60" s="511"/>
      <c r="AU60" s="511"/>
      <c r="AV60" s="511"/>
      <c r="AW60" s="511"/>
      <c r="AX60" s="511"/>
      <c r="AY60" s="511"/>
      <c r="AZ60" s="511"/>
      <c r="BA60" s="511"/>
      <c r="BB60" s="512"/>
      <c r="BC60" s="307"/>
      <c r="BD60" s="307"/>
      <c r="BE60" s="307"/>
      <c r="BF60" s="307"/>
      <c r="BG60" s="307"/>
      <c r="BH60" s="311"/>
      <c r="BI60" s="311"/>
      <c r="BJ60" s="311"/>
      <c r="BK60" s="311"/>
      <c r="BL60" s="311"/>
      <c r="BM60" s="311"/>
      <c r="BN60" s="312"/>
      <c r="BR60" s="325" t="str">
        <f>MID(【入力】!$K$9,1,3)</f>
        <v/>
      </c>
      <c r="BS60" s="325"/>
      <c r="BT60" s="325"/>
      <c r="BU60" s="325"/>
      <c r="BV60" s="325" t="s">
        <v>3</v>
      </c>
      <c r="BW60" s="325"/>
      <c r="BX60" s="325" t="str">
        <f>MID(【入力】!$K$9,4,4)</f>
        <v/>
      </c>
      <c r="BY60" s="325"/>
      <c r="BZ60" s="325"/>
      <c r="CA60" s="325"/>
    </row>
    <row r="61" spans="2:79" ht="9.75" customHeight="1">
      <c r="B61" s="524" t="s">
        <v>4</v>
      </c>
      <c r="C61" s="525"/>
      <c r="D61" s="525"/>
      <c r="E61" s="525"/>
      <c r="F61" s="525"/>
      <c r="G61" s="530" t="str">
        <f>MID(【入力】!$K$259,1,1)</f>
        <v/>
      </c>
      <c r="H61" s="533" t="str">
        <f>MID(【入力】!$K$259,2,1)</f>
        <v/>
      </c>
      <c r="I61" s="533" t="str">
        <f>MID(【入力】!$K$259,3,1)</f>
        <v/>
      </c>
      <c r="J61" s="533" t="str">
        <f>MID(【入力】!$K$259,4,1)</f>
        <v/>
      </c>
      <c r="K61" s="536" t="s">
        <v>5</v>
      </c>
      <c r="L61" s="533" t="str">
        <f>MID(【入力】!$K$259,5,1)</f>
        <v/>
      </c>
      <c r="M61" s="533" t="str">
        <f>MID(【入力】!$K$259,6,1)</f>
        <v/>
      </c>
      <c r="N61" s="536" t="s">
        <v>6</v>
      </c>
      <c r="O61" s="533" t="str">
        <f>MID(【入力】!$K$259,7,1)</f>
        <v/>
      </c>
      <c r="P61" s="533" t="str">
        <f>MID(【入力】!$K$259,8,1)</f>
        <v/>
      </c>
      <c r="Q61" s="486" t="s">
        <v>7</v>
      </c>
      <c r="R61" s="10"/>
      <c r="S61" s="490" t="s">
        <v>9</v>
      </c>
      <c r="T61" s="491"/>
      <c r="U61" s="491"/>
      <c r="V61" s="491"/>
      <c r="W61" s="491"/>
      <c r="X61" s="491"/>
      <c r="Y61" s="492"/>
      <c r="Z61" s="36"/>
      <c r="AA61" s="616" t="str">
        <f>IF(【入力】!$K$9="","",$BR$7)</f>
        <v/>
      </c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46"/>
      <c r="AM61" s="46"/>
      <c r="AN61" s="46"/>
      <c r="AO61" s="46"/>
      <c r="AP61" s="46"/>
      <c r="AQ61" s="47"/>
      <c r="AS61" s="513"/>
      <c r="AT61" s="514"/>
      <c r="AU61" s="514"/>
      <c r="AV61" s="514"/>
      <c r="AW61" s="514"/>
      <c r="AX61" s="514"/>
      <c r="AY61" s="514"/>
      <c r="AZ61" s="514"/>
      <c r="BA61" s="514"/>
      <c r="BB61" s="515"/>
      <c r="BC61" s="308"/>
      <c r="BD61" s="308"/>
      <c r="BE61" s="308"/>
      <c r="BF61" s="308"/>
      <c r="BG61" s="308"/>
      <c r="BH61" s="313"/>
      <c r="BI61" s="313"/>
      <c r="BJ61" s="313"/>
      <c r="BK61" s="313"/>
      <c r="BL61" s="313"/>
      <c r="BM61" s="313"/>
      <c r="BN61" s="314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</row>
    <row r="62" spans="2:79" ht="9.75" customHeight="1">
      <c r="B62" s="526"/>
      <c r="C62" s="527"/>
      <c r="D62" s="527"/>
      <c r="E62" s="527"/>
      <c r="F62" s="527"/>
      <c r="G62" s="531"/>
      <c r="H62" s="534"/>
      <c r="I62" s="534"/>
      <c r="J62" s="534"/>
      <c r="K62" s="537"/>
      <c r="L62" s="534"/>
      <c r="M62" s="534"/>
      <c r="N62" s="537"/>
      <c r="O62" s="534"/>
      <c r="P62" s="534"/>
      <c r="Q62" s="614"/>
      <c r="R62" s="10"/>
      <c r="S62" s="490"/>
      <c r="T62" s="491"/>
      <c r="U62" s="491"/>
      <c r="V62" s="491"/>
      <c r="W62" s="491"/>
      <c r="X62" s="491"/>
      <c r="Y62" s="492"/>
      <c r="Z62" s="3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46"/>
      <c r="AM62" s="46"/>
      <c r="AN62" s="46"/>
      <c r="AO62" s="46"/>
      <c r="AP62" s="46"/>
      <c r="AQ62" s="47"/>
      <c r="AS62" s="315" t="s">
        <v>14</v>
      </c>
      <c r="AT62" s="316"/>
      <c r="AU62" s="316"/>
      <c r="AV62" s="316"/>
      <c r="AW62" s="316"/>
      <c r="AX62" s="316"/>
      <c r="AY62" s="316"/>
      <c r="AZ62" s="316"/>
      <c r="BA62" s="316"/>
      <c r="BB62" s="317"/>
      <c r="BC62" s="321" t="str">
        <f>IF(【入力】!$K$272="","",【入力】!$K$275)</f>
        <v/>
      </c>
      <c r="BD62" s="321"/>
      <c r="BE62" s="321"/>
      <c r="BF62" s="321"/>
      <c r="BG62" s="321"/>
      <c r="BH62" s="321"/>
      <c r="BI62" s="321"/>
      <c r="BJ62" s="321"/>
      <c r="BK62" s="321"/>
      <c r="BL62" s="267" t="s">
        <v>37</v>
      </c>
      <c r="BM62" s="267"/>
      <c r="BN62" s="323"/>
    </row>
    <row r="63" spans="2:79" ht="9.75" customHeight="1">
      <c r="B63" s="528"/>
      <c r="C63" s="529"/>
      <c r="D63" s="529"/>
      <c r="E63" s="529"/>
      <c r="F63" s="529"/>
      <c r="G63" s="532"/>
      <c r="H63" s="535"/>
      <c r="I63" s="535"/>
      <c r="J63" s="535"/>
      <c r="K63" s="538"/>
      <c r="L63" s="535"/>
      <c r="M63" s="535"/>
      <c r="N63" s="538"/>
      <c r="O63" s="535"/>
      <c r="P63" s="535"/>
      <c r="Q63" s="615"/>
      <c r="R63" s="10"/>
      <c r="S63" s="490" t="s">
        <v>10</v>
      </c>
      <c r="T63" s="491"/>
      <c r="U63" s="491"/>
      <c r="V63" s="491"/>
      <c r="W63" s="491"/>
      <c r="X63" s="491"/>
      <c r="Y63" s="492"/>
      <c r="AA63" s="595">
        <f>【入力】!$K$12</f>
        <v>0</v>
      </c>
      <c r="AB63" s="595"/>
      <c r="AC63" s="595"/>
      <c r="AD63" s="595"/>
      <c r="AE63" s="595"/>
      <c r="AF63" s="595"/>
      <c r="AG63" s="595"/>
      <c r="AH63" s="595"/>
      <c r="AI63" s="595"/>
      <c r="AJ63" s="595"/>
      <c r="AK63" s="595"/>
      <c r="AL63" s="595"/>
      <c r="AM63" s="595"/>
      <c r="AN63" s="595"/>
      <c r="AO63" s="595"/>
      <c r="AP63" s="595"/>
      <c r="AQ63" s="596"/>
      <c r="AS63" s="318"/>
      <c r="AT63" s="319"/>
      <c r="AU63" s="319"/>
      <c r="AV63" s="319"/>
      <c r="AW63" s="319"/>
      <c r="AX63" s="319"/>
      <c r="AY63" s="319"/>
      <c r="AZ63" s="319"/>
      <c r="BA63" s="319"/>
      <c r="BB63" s="320"/>
      <c r="BC63" s="322"/>
      <c r="BD63" s="322"/>
      <c r="BE63" s="322"/>
      <c r="BF63" s="322"/>
      <c r="BG63" s="322"/>
      <c r="BH63" s="322"/>
      <c r="BI63" s="322"/>
      <c r="BJ63" s="322"/>
      <c r="BK63" s="322"/>
      <c r="BL63" s="269"/>
      <c r="BM63" s="269"/>
      <c r="BN63" s="301"/>
    </row>
    <row r="64" spans="2:79" ht="9.75" customHeight="1">
      <c r="S64" s="490"/>
      <c r="T64" s="491"/>
      <c r="U64" s="491"/>
      <c r="V64" s="491"/>
      <c r="W64" s="491"/>
      <c r="X64" s="491"/>
      <c r="Y64" s="492"/>
      <c r="Z64" s="9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595"/>
      <c r="AM64" s="595"/>
      <c r="AN64" s="595"/>
      <c r="AO64" s="595"/>
      <c r="AP64" s="595"/>
      <c r="AQ64" s="596"/>
      <c r="AS64" s="318"/>
      <c r="AT64" s="319"/>
      <c r="AU64" s="319"/>
      <c r="AV64" s="319"/>
      <c r="AW64" s="319"/>
      <c r="AX64" s="319"/>
      <c r="AY64" s="319"/>
      <c r="AZ64" s="319"/>
      <c r="BA64" s="319"/>
      <c r="BB64" s="320"/>
      <c r="BC64" s="322"/>
      <c r="BD64" s="322"/>
      <c r="BE64" s="322"/>
      <c r="BF64" s="322"/>
      <c r="BG64" s="322"/>
      <c r="BH64" s="322"/>
      <c r="BI64" s="322"/>
      <c r="BJ64" s="322"/>
      <c r="BK64" s="322"/>
      <c r="BL64" s="269"/>
      <c r="BM64" s="269"/>
      <c r="BN64" s="301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</row>
    <row r="65" spans="2:79" ht="9.75" customHeight="1">
      <c r="B65" s="384" t="s">
        <v>2</v>
      </c>
      <c r="C65" s="132"/>
      <c r="D65" s="132"/>
      <c r="E65" s="132"/>
      <c r="F65" s="570"/>
      <c r="G65" s="631" t="str">
        <f>MID(【入力】!$K$262,1,1)</f>
        <v/>
      </c>
      <c r="H65" s="634" t="str">
        <f>MID(【入力】!$K$262,2,1)</f>
        <v/>
      </c>
      <c r="I65" s="634" t="str">
        <f>MID(【入力】!$K$262,3,1)</f>
        <v/>
      </c>
      <c r="J65" s="634" t="str">
        <f>MID(【入力】!$K$262,4,1)</f>
        <v/>
      </c>
      <c r="K65" s="637" t="s">
        <v>3</v>
      </c>
      <c r="L65" s="640" t="str">
        <f>MID(【入力】!$K$262,5,1)</f>
        <v/>
      </c>
      <c r="M65" s="640" t="str">
        <f>MID(【入力】!$K$262,6,1)</f>
        <v/>
      </c>
      <c r="N65" s="643" t="s">
        <v>3</v>
      </c>
      <c r="O65" s="640" t="str">
        <f>MID(【入力】!$K$262,7,1)</f>
        <v/>
      </c>
      <c r="P65" s="640" t="str">
        <f>MID(【入力】!$K$262,8,1)</f>
        <v/>
      </c>
      <c r="Q65" s="646" t="str">
        <f>MID(【入力】!$K$262,9,1)</f>
        <v/>
      </c>
      <c r="S65" s="490" t="s">
        <v>11</v>
      </c>
      <c r="T65" s="491"/>
      <c r="U65" s="491"/>
      <c r="V65" s="491"/>
      <c r="W65" s="491"/>
      <c r="X65" s="491"/>
      <c r="Y65" s="492"/>
      <c r="AA65" s="595">
        <f>【入力】!$K$15</f>
        <v>0</v>
      </c>
      <c r="AB65" s="595"/>
      <c r="AC65" s="595"/>
      <c r="AD65" s="595"/>
      <c r="AE65" s="595"/>
      <c r="AF65" s="595"/>
      <c r="AG65" s="595"/>
      <c r="AH65" s="595"/>
      <c r="AI65" s="595"/>
      <c r="AJ65" s="595"/>
      <c r="AK65" s="595"/>
      <c r="AL65" s="595"/>
      <c r="AM65" s="595"/>
      <c r="AN65" s="595"/>
      <c r="AO65" s="595"/>
      <c r="AP65" s="595"/>
      <c r="AQ65" s="596"/>
      <c r="AS65" s="318" t="s">
        <v>27</v>
      </c>
      <c r="AT65" s="319"/>
      <c r="AU65" s="319"/>
      <c r="AV65" s="319"/>
      <c r="AW65" s="319"/>
      <c r="AX65" s="319"/>
      <c r="AY65" s="319"/>
      <c r="AZ65" s="319"/>
      <c r="BA65" s="319"/>
      <c r="BB65" s="320"/>
      <c r="BC65" s="322" t="str">
        <f>IF(【入力】!$K$272="","",【入力】!$K$278)</f>
        <v/>
      </c>
      <c r="BD65" s="322"/>
      <c r="BE65" s="322"/>
      <c r="BF65" s="322"/>
      <c r="BG65" s="322"/>
      <c r="BH65" s="322"/>
      <c r="BI65" s="322"/>
      <c r="BJ65" s="322"/>
      <c r="BK65" s="322"/>
      <c r="BL65" s="269" t="s">
        <v>37</v>
      </c>
      <c r="BM65" s="269"/>
      <c r="BN65" s="301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</row>
    <row r="66" spans="2:79" ht="9.75" customHeight="1">
      <c r="B66" s="330"/>
      <c r="C66" s="135"/>
      <c r="D66" s="135"/>
      <c r="E66" s="135"/>
      <c r="F66" s="629"/>
      <c r="G66" s="632"/>
      <c r="H66" s="635"/>
      <c r="I66" s="635"/>
      <c r="J66" s="635"/>
      <c r="K66" s="638"/>
      <c r="L66" s="641"/>
      <c r="M66" s="641"/>
      <c r="N66" s="644"/>
      <c r="O66" s="641"/>
      <c r="P66" s="641"/>
      <c r="Q66" s="647"/>
      <c r="S66" s="490"/>
      <c r="T66" s="491"/>
      <c r="U66" s="491"/>
      <c r="V66" s="491"/>
      <c r="W66" s="491"/>
      <c r="X66" s="491"/>
      <c r="Y66" s="492"/>
      <c r="Z66" s="9"/>
      <c r="AA66" s="595"/>
      <c r="AB66" s="595"/>
      <c r="AC66" s="595"/>
      <c r="AD66" s="595"/>
      <c r="AE66" s="595"/>
      <c r="AF66" s="595"/>
      <c r="AG66" s="595"/>
      <c r="AH66" s="595"/>
      <c r="AI66" s="595"/>
      <c r="AJ66" s="595"/>
      <c r="AK66" s="595"/>
      <c r="AL66" s="595"/>
      <c r="AM66" s="595"/>
      <c r="AN66" s="595"/>
      <c r="AO66" s="595"/>
      <c r="AP66" s="595"/>
      <c r="AQ66" s="596"/>
      <c r="AS66" s="318"/>
      <c r="AT66" s="319"/>
      <c r="AU66" s="319"/>
      <c r="AV66" s="319"/>
      <c r="AW66" s="319"/>
      <c r="AX66" s="319"/>
      <c r="AY66" s="319"/>
      <c r="AZ66" s="319"/>
      <c r="BA66" s="319"/>
      <c r="BB66" s="320"/>
      <c r="BC66" s="322"/>
      <c r="BD66" s="322"/>
      <c r="BE66" s="322"/>
      <c r="BF66" s="322"/>
      <c r="BG66" s="322"/>
      <c r="BH66" s="322"/>
      <c r="BI66" s="322"/>
      <c r="BJ66" s="322"/>
      <c r="BK66" s="322"/>
      <c r="BL66" s="269"/>
      <c r="BM66" s="269"/>
      <c r="BN66" s="301"/>
    </row>
    <row r="67" spans="2:79" ht="9.75" customHeight="1">
      <c r="B67" s="331"/>
      <c r="C67" s="299"/>
      <c r="D67" s="299"/>
      <c r="E67" s="299"/>
      <c r="F67" s="630"/>
      <c r="G67" s="633"/>
      <c r="H67" s="636"/>
      <c r="I67" s="636"/>
      <c r="J67" s="636"/>
      <c r="K67" s="639"/>
      <c r="L67" s="642"/>
      <c r="M67" s="642"/>
      <c r="N67" s="645"/>
      <c r="O67" s="642"/>
      <c r="P67" s="642"/>
      <c r="Q67" s="648"/>
      <c r="S67" s="490" t="s">
        <v>26</v>
      </c>
      <c r="T67" s="491"/>
      <c r="U67" s="491"/>
      <c r="V67" s="491"/>
      <c r="W67" s="491"/>
      <c r="X67" s="491"/>
      <c r="Y67" s="492"/>
      <c r="AA67" s="595">
        <f>【入力】!$K$18</f>
        <v>0</v>
      </c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7" t="s">
        <v>89</v>
      </c>
      <c r="AP67" s="597"/>
      <c r="AQ67" s="48"/>
      <c r="AS67" s="318" t="s">
        <v>28</v>
      </c>
      <c r="AT67" s="319"/>
      <c r="AU67" s="319"/>
      <c r="AV67" s="319"/>
      <c r="AW67" s="319"/>
      <c r="AX67" s="319"/>
      <c r="AY67" s="319"/>
      <c r="AZ67" s="319"/>
      <c r="BA67" s="319"/>
      <c r="BB67" s="320"/>
      <c r="BC67" s="322" t="str">
        <f>IF(【入力】!$K$272="","",【入力】!$K$281)</f>
        <v/>
      </c>
      <c r="BD67" s="322"/>
      <c r="BE67" s="322"/>
      <c r="BF67" s="322"/>
      <c r="BG67" s="322"/>
      <c r="BH67" s="322"/>
      <c r="BI67" s="322"/>
      <c r="BJ67" s="322"/>
      <c r="BK67" s="322"/>
      <c r="BL67" s="269" t="s">
        <v>37</v>
      </c>
      <c r="BM67" s="269"/>
      <c r="BN67" s="301"/>
    </row>
    <row r="68" spans="2:79" ht="9.75" customHeight="1">
      <c r="G68" s="5"/>
      <c r="H68" s="5"/>
      <c r="I68" s="5"/>
      <c r="J68" s="5"/>
      <c r="K68" s="57"/>
      <c r="L68" s="58"/>
      <c r="M68" s="58"/>
      <c r="N68" s="59"/>
      <c r="O68" s="58"/>
      <c r="P68" s="58"/>
      <c r="Q68" s="58"/>
      <c r="S68" s="490"/>
      <c r="T68" s="491"/>
      <c r="U68" s="491"/>
      <c r="V68" s="491"/>
      <c r="W68" s="491"/>
      <c r="X68" s="491"/>
      <c r="Y68" s="492"/>
      <c r="Z68" s="9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7"/>
      <c r="AP68" s="597"/>
      <c r="AQ68" s="48"/>
      <c r="AS68" s="318"/>
      <c r="AT68" s="319"/>
      <c r="AU68" s="319"/>
      <c r="AV68" s="319"/>
      <c r="AW68" s="319"/>
      <c r="AX68" s="319"/>
      <c r="AY68" s="319"/>
      <c r="AZ68" s="319"/>
      <c r="BA68" s="319"/>
      <c r="BB68" s="320"/>
      <c r="BC68" s="322"/>
      <c r="BD68" s="322"/>
      <c r="BE68" s="322"/>
      <c r="BF68" s="322"/>
      <c r="BG68" s="322"/>
      <c r="BH68" s="322"/>
      <c r="BI68" s="322"/>
      <c r="BJ68" s="322"/>
      <c r="BK68" s="322"/>
      <c r="BL68" s="269"/>
      <c r="BM68" s="269"/>
      <c r="BN68" s="301"/>
    </row>
    <row r="69" spans="2:79" ht="9.75" customHeight="1">
      <c r="B69" s="384" t="s">
        <v>181</v>
      </c>
      <c r="C69" s="132"/>
      <c r="D69" s="132"/>
      <c r="E69" s="132"/>
      <c r="F69" s="132"/>
      <c r="G69" s="442">
        <f>【入力】!$K$265</f>
        <v>0</v>
      </c>
      <c r="H69" s="443"/>
      <c r="I69" s="443"/>
      <c r="J69" s="443"/>
      <c r="K69" s="443"/>
      <c r="L69" s="443"/>
      <c r="M69" s="443"/>
      <c r="N69" s="443"/>
      <c r="O69" s="443"/>
      <c r="P69" s="443"/>
      <c r="Q69" s="444"/>
      <c r="S69" s="490" t="s">
        <v>12</v>
      </c>
      <c r="T69" s="491"/>
      <c r="U69" s="491"/>
      <c r="V69" s="491"/>
      <c r="W69" s="491"/>
      <c r="X69" s="491"/>
      <c r="Y69" s="492"/>
      <c r="AA69" s="595">
        <f>【入力】!$K$21</f>
        <v>0</v>
      </c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5"/>
      <c r="AQ69" s="49"/>
      <c r="AS69" s="318" t="s">
        <v>29</v>
      </c>
      <c r="AT69" s="319"/>
      <c r="AU69" s="319"/>
      <c r="AV69" s="319"/>
      <c r="AW69" s="319"/>
      <c r="AX69" s="319"/>
      <c r="AY69" s="319"/>
      <c r="AZ69" s="319"/>
      <c r="BA69" s="319"/>
      <c r="BB69" s="320"/>
      <c r="BC69" s="322" t="str">
        <f>IF(【入力】!$K$272="","",【入力】!$K$284)</f>
        <v/>
      </c>
      <c r="BD69" s="322"/>
      <c r="BE69" s="322"/>
      <c r="BF69" s="322"/>
      <c r="BG69" s="322"/>
      <c r="BH69" s="322"/>
      <c r="BI69" s="322"/>
      <c r="BJ69" s="322"/>
      <c r="BK69" s="322"/>
      <c r="BL69" s="269" t="s">
        <v>37</v>
      </c>
      <c r="BM69" s="269"/>
      <c r="BN69" s="301"/>
    </row>
    <row r="70" spans="2:79" ht="9.75" customHeight="1">
      <c r="B70" s="330"/>
      <c r="C70" s="135"/>
      <c r="D70" s="135"/>
      <c r="E70" s="135"/>
      <c r="F70" s="135"/>
      <c r="G70" s="445">
        <f>【入力】!$K$265</f>
        <v>0</v>
      </c>
      <c r="H70" s="446"/>
      <c r="I70" s="446"/>
      <c r="J70" s="446"/>
      <c r="K70" s="446"/>
      <c r="L70" s="446"/>
      <c r="M70" s="446"/>
      <c r="N70" s="446"/>
      <c r="O70" s="446"/>
      <c r="P70" s="446"/>
      <c r="Q70" s="447"/>
      <c r="S70" s="490"/>
      <c r="T70" s="491"/>
      <c r="U70" s="491"/>
      <c r="V70" s="491"/>
      <c r="W70" s="491"/>
      <c r="X70" s="491"/>
      <c r="Y70" s="492"/>
      <c r="Z70" s="9"/>
      <c r="AA70" s="595"/>
      <c r="AB70" s="595"/>
      <c r="AC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  <c r="AN70" s="595"/>
      <c r="AO70" s="595"/>
      <c r="AP70" s="595"/>
      <c r="AQ70" s="49"/>
      <c r="AS70" s="318"/>
      <c r="AT70" s="319"/>
      <c r="AU70" s="319"/>
      <c r="AV70" s="319"/>
      <c r="AW70" s="319"/>
      <c r="AX70" s="319"/>
      <c r="AY70" s="319"/>
      <c r="AZ70" s="319"/>
      <c r="BA70" s="319"/>
      <c r="BB70" s="320"/>
      <c r="BC70" s="322"/>
      <c r="BD70" s="322"/>
      <c r="BE70" s="322"/>
      <c r="BF70" s="322"/>
      <c r="BG70" s="322"/>
      <c r="BH70" s="322"/>
      <c r="BI70" s="322"/>
      <c r="BJ70" s="322"/>
      <c r="BK70" s="322"/>
      <c r="BL70" s="269"/>
      <c r="BM70" s="269"/>
      <c r="BN70" s="301"/>
    </row>
    <row r="71" spans="2:79" ht="9.75" customHeight="1">
      <c r="B71" s="330"/>
      <c r="C71" s="135"/>
      <c r="D71" s="135"/>
      <c r="E71" s="135"/>
      <c r="F71" s="135"/>
      <c r="G71" s="445"/>
      <c r="H71" s="446"/>
      <c r="I71" s="446"/>
      <c r="J71" s="446"/>
      <c r="K71" s="446"/>
      <c r="L71" s="446"/>
      <c r="M71" s="446"/>
      <c r="N71" s="446"/>
      <c r="O71" s="446"/>
      <c r="P71" s="446"/>
      <c r="Q71" s="447"/>
      <c r="S71" s="490" t="s">
        <v>80</v>
      </c>
      <c r="T71" s="491"/>
      <c r="U71" s="491"/>
      <c r="V71" s="491"/>
      <c r="W71" s="491"/>
      <c r="X71" s="491"/>
      <c r="Y71" s="492"/>
      <c r="AA71" s="595">
        <f>【入力】!$K$24</f>
        <v>0</v>
      </c>
      <c r="AB71" s="595"/>
      <c r="AC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  <c r="AN71" s="595"/>
      <c r="AO71" s="595"/>
      <c r="AP71" s="595"/>
      <c r="AQ71" s="49"/>
      <c r="AS71" s="318" t="s">
        <v>189</v>
      </c>
      <c r="AT71" s="319"/>
      <c r="AU71" s="319"/>
      <c r="AV71" s="319"/>
      <c r="AW71" s="319"/>
      <c r="AX71" s="319"/>
      <c r="AY71" s="319"/>
      <c r="AZ71" s="319"/>
      <c r="BA71" s="319"/>
      <c r="BB71" s="320"/>
      <c r="BC71" s="322" t="str">
        <f>IF(【入力】!$K$272="","",【入力】!$K$287)</f>
        <v/>
      </c>
      <c r="BD71" s="322"/>
      <c r="BE71" s="322"/>
      <c r="BF71" s="322"/>
      <c r="BG71" s="322"/>
      <c r="BH71" s="322"/>
      <c r="BI71" s="322"/>
      <c r="BJ71" s="322"/>
      <c r="BK71" s="322"/>
      <c r="BL71" s="269" t="s">
        <v>37</v>
      </c>
      <c r="BM71" s="269"/>
      <c r="BN71" s="301"/>
    </row>
    <row r="72" spans="2:79" ht="9.75" customHeight="1">
      <c r="B72" s="330"/>
      <c r="C72" s="135"/>
      <c r="D72" s="135"/>
      <c r="E72" s="135"/>
      <c r="F72" s="135"/>
      <c r="G72" s="445"/>
      <c r="H72" s="446"/>
      <c r="I72" s="446"/>
      <c r="J72" s="446"/>
      <c r="K72" s="446"/>
      <c r="L72" s="446"/>
      <c r="M72" s="446"/>
      <c r="N72" s="446"/>
      <c r="O72" s="446"/>
      <c r="P72" s="446"/>
      <c r="Q72" s="447"/>
      <c r="S72" s="315"/>
      <c r="T72" s="316"/>
      <c r="U72" s="316"/>
      <c r="V72" s="316"/>
      <c r="W72" s="316"/>
      <c r="X72" s="316"/>
      <c r="Y72" s="317"/>
      <c r="Z72" s="60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1"/>
      <c r="AS72" s="318"/>
      <c r="AT72" s="319"/>
      <c r="AU72" s="319"/>
      <c r="AV72" s="319"/>
      <c r="AW72" s="319"/>
      <c r="AX72" s="319"/>
      <c r="AY72" s="319"/>
      <c r="AZ72" s="319"/>
      <c r="BA72" s="319"/>
      <c r="BB72" s="320"/>
      <c r="BC72" s="322"/>
      <c r="BD72" s="322"/>
      <c r="BE72" s="322"/>
      <c r="BF72" s="322"/>
      <c r="BG72" s="322"/>
      <c r="BH72" s="322"/>
      <c r="BI72" s="322"/>
      <c r="BJ72" s="322"/>
      <c r="BK72" s="322"/>
      <c r="BL72" s="269"/>
      <c r="BM72" s="269"/>
      <c r="BN72" s="301"/>
    </row>
    <row r="73" spans="2:79" ht="9.75" customHeight="1">
      <c r="B73" s="331"/>
      <c r="C73" s="299"/>
      <c r="D73" s="299"/>
      <c r="E73" s="299"/>
      <c r="F73" s="299"/>
      <c r="G73" s="448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S73" s="490" t="s">
        <v>109</v>
      </c>
      <c r="T73" s="491"/>
      <c r="U73" s="491"/>
      <c r="V73" s="491"/>
      <c r="W73" s="491"/>
      <c r="X73" s="491"/>
      <c r="Y73" s="492"/>
      <c r="Z73" s="493" t="s">
        <v>25</v>
      </c>
      <c r="AA73" s="494"/>
      <c r="AB73" s="497" t="str">
        <f>MID(【入力】!$K$28,1,1)</f>
        <v/>
      </c>
      <c r="AC73" s="440" t="s">
        <v>3</v>
      </c>
      <c r="AD73" s="440" t="str">
        <f>MID(【入力】!$K$28,2,1)</f>
        <v/>
      </c>
      <c r="AE73" s="440" t="str">
        <f>MID(【入力】!$K$28,3,1)</f>
        <v/>
      </c>
      <c r="AF73" s="440" t="str">
        <f>MID(【入力】!$K$28,4,1)</f>
        <v/>
      </c>
      <c r="AG73" s="440" t="str">
        <f>MID(【入力】!$K$28,5,1)</f>
        <v/>
      </c>
      <c r="AH73" s="440" t="s">
        <v>3</v>
      </c>
      <c r="AI73" s="440" t="str">
        <f>MID(【入力】!$K$28,6,1)</f>
        <v/>
      </c>
      <c r="AJ73" s="440" t="str">
        <f>MID(【入力】!$K$28,7,1)</f>
        <v/>
      </c>
      <c r="AK73" s="440" t="str">
        <f>MID(【入力】!$K$28,8,1)</f>
        <v/>
      </c>
      <c r="AL73" s="440" t="str">
        <f>MID(【入力】!$K$28,9,1)</f>
        <v/>
      </c>
      <c r="AM73" s="440" t="s">
        <v>3</v>
      </c>
      <c r="AN73" s="440" t="str">
        <f>MID(【入力】!$K$28,10,1)</f>
        <v/>
      </c>
      <c r="AO73" s="440" t="str">
        <f>MID(【入力】!$K$28,11,1)</f>
        <v/>
      </c>
      <c r="AP73" s="440" t="str">
        <f>MID(【入力】!$K$28,12,1)</f>
        <v/>
      </c>
      <c r="AQ73" s="488" t="str">
        <f>MID(【入力】!$K$28,13,1)</f>
        <v/>
      </c>
      <c r="AS73" s="468" t="s">
        <v>15</v>
      </c>
      <c r="AT73" s="469"/>
      <c r="AU73" s="469"/>
      <c r="AV73" s="469"/>
      <c r="AW73" s="469"/>
      <c r="AX73" s="469"/>
      <c r="AY73" s="469"/>
      <c r="AZ73" s="469"/>
      <c r="BA73" s="469"/>
      <c r="BB73" s="470"/>
      <c r="BC73" s="499" t="str">
        <f>IF(【入力】!$K$272="","",【入力】!$K$290)</f>
        <v/>
      </c>
      <c r="BD73" s="405"/>
      <c r="BE73" s="405"/>
      <c r="BF73" s="405"/>
      <c r="BG73" s="405"/>
      <c r="BH73" s="405"/>
      <c r="BI73" s="405"/>
      <c r="BJ73" s="405"/>
      <c r="BK73" s="405"/>
      <c r="BL73" s="299" t="s">
        <v>90</v>
      </c>
      <c r="BM73" s="299"/>
      <c r="BN73" s="300"/>
    </row>
    <row r="74" spans="2:79" ht="9.75" customHeight="1">
      <c r="B74" s="474" t="s">
        <v>130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S74" s="468"/>
      <c r="T74" s="469"/>
      <c r="U74" s="469"/>
      <c r="V74" s="469"/>
      <c r="W74" s="469"/>
      <c r="X74" s="469"/>
      <c r="Y74" s="470"/>
      <c r="Z74" s="495"/>
      <c r="AA74" s="496"/>
      <c r="AB74" s="498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89"/>
      <c r="AS74" s="471"/>
      <c r="AT74" s="472"/>
      <c r="AU74" s="472"/>
      <c r="AV74" s="472"/>
      <c r="AW74" s="472"/>
      <c r="AX74" s="472"/>
      <c r="AY74" s="472"/>
      <c r="AZ74" s="472"/>
      <c r="BA74" s="472"/>
      <c r="BB74" s="473"/>
      <c r="BC74" s="500"/>
      <c r="BD74" s="500"/>
      <c r="BE74" s="500"/>
      <c r="BF74" s="500"/>
      <c r="BG74" s="500"/>
      <c r="BH74" s="500"/>
      <c r="BI74" s="500"/>
      <c r="BJ74" s="500"/>
      <c r="BK74" s="500"/>
      <c r="BL74" s="387"/>
      <c r="BM74" s="387"/>
      <c r="BN74" s="388"/>
    </row>
    <row r="75" spans="2:79" ht="10.5" customHeight="1"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S75" s="3"/>
      <c r="T75" s="3"/>
      <c r="U75" s="3"/>
      <c r="V75" s="3"/>
      <c r="W75" s="3"/>
      <c r="AS75" s="354" t="s">
        <v>128</v>
      </c>
      <c r="AT75" s="354"/>
      <c r="AU75" s="354"/>
      <c r="AV75" s="354"/>
      <c r="AW75" s="354"/>
      <c r="AX75" s="354"/>
      <c r="AY75" s="354"/>
      <c r="AZ75" s="354"/>
      <c r="BA75" s="354"/>
      <c r="BB75" s="354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2:79" ht="6.75" customHeight="1">
      <c r="B76" s="476"/>
      <c r="C76" s="525" t="s">
        <v>16</v>
      </c>
      <c r="D76" s="525"/>
      <c r="E76" s="525"/>
      <c r="F76" s="525"/>
      <c r="G76" s="590" t="s">
        <v>182</v>
      </c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591"/>
      <c r="S76" s="525" t="s">
        <v>17</v>
      </c>
      <c r="T76" s="525"/>
      <c r="U76" s="525"/>
      <c r="V76" s="525" t="s">
        <v>18</v>
      </c>
      <c r="W76" s="525"/>
      <c r="X76" s="525"/>
      <c r="Y76" s="525"/>
      <c r="Z76" s="525" t="s">
        <v>19</v>
      </c>
      <c r="AA76" s="525"/>
      <c r="AB76" s="525"/>
      <c r="AC76" s="525"/>
      <c r="AD76" s="525"/>
      <c r="AE76" s="525"/>
      <c r="AF76" s="479" t="s">
        <v>20</v>
      </c>
      <c r="AG76" s="479"/>
      <c r="AH76" s="479"/>
      <c r="AI76" s="478" t="s">
        <v>21</v>
      </c>
      <c r="AJ76" s="479"/>
      <c r="AK76" s="479"/>
      <c r="AL76" s="479"/>
      <c r="AM76" s="479"/>
      <c r="AN76" s="479"/>
      <c r="AO76" s="479"/>
      <c r="AP76" s="479"/>
      <c r="AQ76" s="486"/>
      <c r="AS76" s="612" t="s">
        <v>32</v>
      </c>
      <c r="AT76" s="603"/>
      <c r="AU76" s="603"/>
      <c r="AV76" s="456"/>
      <c r="AW76" s="603" t="s">
        <v>33</v>
      </c>
      <c r="AX76" s="603"/>
      <c r="AY76" s="603"/>
      <c r="AZ76" s="457" t="s">
        <v>34</v>
      </c>
      <c r="BA76" s="603"/>
      <c r="BB76" s="456"/>
      <c r="BC76" s="607" t="s">
        <v>21</v>
      </c>
      <c r="BD76" s="607"/>
      <c r="BE76" s="607"/>
      <c r="BF76" s="607"/>
      <c r="BG76" s="607" t="s">
        <v>22</v>
      </c>
      <c r="BH76" s="607"/>
      <c r="BI76" s="607"/>
      <c r="BJ76" s="462" t="s">
        <v>23</v>
      </c>
      <c r="BK76" s="607"/>
      <c r="BL76" s="607"/>
      <c r="BM76" s="607"/>
      <c r="BN76" s="610"/>
    </row>
    <row r="77" spans="2:79" ht="5.25" customHeight="1">
      <c r="B77" s="477"/>
      <c r="C77" s="575"/>
      <c r="D77" s="575"/>
      <c r="E77" s="575"/>
      <c r="F77" s="575"/>
      <c r="G77" s="592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593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482"/>
      <c r="AG77" s="482"/>
      <c r="AH77" s="482"/>
      <c r="AI77" s="481"/>
      <c r="AJ77" s="482"/>
      <c r="AK77" s="482"/>
      <c r="AL77" s="482"/>
      <c r="AM77" s="482"/>
      <c r="AN77" s="482"/>
      <c r="AO77" s="482"/>
      <c r="AP77" s="482"/>
      <c r="AQ77" s="487"/>
      <c r="AS77" s="613"/>
      <c r="AT77" s="604"/>
      <c r="AU77" s="604"/>
      <c r="AV77" s="458"/>
      <c r="AW77" s="604"/>
      <c r="AX77" s="604"/>
      <c r="AY77" s="604"/>
      <c r="AZ77" s="459"/>
      <c r="BA77" s="604"/>
      <c r="BB77" s="458"/>
      <c r="BC77" s="608"/>
      <c r="BD77" s="608"/>
      <c r="BE77" s="608"/>
      <c r="BF77" s="608"/>
      <c r="BG77" s="608"/>
      <c r="BH77" s="608"/>
      <c r="BI77" s="608"/>
      <c r="BJ77" s="465"/>
      <c r="BK77" s="608"/>
      <c r="BL77" s="608"/>
      <c r="BM77" s="608"/>
      <c r="BN77" s="611"/>
    </row>
    <row r="78" spans="2:79" ht="9.75" customHeight="1">
      <c r="B78" s="451">
        <v>1</v>
      </c>
      <c r="C78" s="617" t="str">
        <f>IF(【入力】!$C$302="","",【入力】!$C$302)</f>
        <v/>
      </c>
      <c r="D78" s="617"/>
      <c r="E78" s="617"/>
      <c r="F78" s="617"/>
      <c r="G78" s="576">
        <f>【入力】!$E$302</f>
        <v>0</v>
      </c>
      <c r="H78" s="576"/>
      <c r="I78" s="576"/>
      <c r="J78" s="576"/>
      <c r="K78" s="576"/>
      <c r="L78" s="576"/>
      <c r="M78" s="576"/>
      <c r="N78" s="576"/>
      <c r="O78" s="576"/>
      <c r="P78" s="577"/>
      <c r="Q78" s="578">
        <f>【入力】!$M$302</f>
        <v>0</v>
      </c>
      <c r="R78" s="579"/>
      <c r="S78" s="580" t="str">
        <f>IF(【入力】!$N$302=0,"",【入力】!$N$302)</f>
        <v/>
      </c>
      <c r="T78" s="580"/>
      <c r="U78" s="580"/>
      <c r="V78" s="579">
        <f>【入力】!$Q$302</f>
        <v>0</v>
      </c>
      <c r="W78" s="579"/>
      <c r="X78" s="579"/>
      <c r="Y78" s="579"/>
      <c r="Z78" s="580" t="str">
        <f>IF(【入力】!$T$302=0,"",【入力】!$T$302)</f>
        <v/>
      </c>
      <c r="AA78" s="580"/>
      <c r="AB78" s="580"/>
      <c r="AC78" s="580"/>
      <c r="AD78" s="580"/>
      <c r="AE78" s="580"/>
      <c r="AF78" s="433">
        <f>【入力】!$W$302</f>
        <v>0</v>
      </c>
      <c r="AG78" s="433"/>
      <c r="AH78" s="434" t="s">
        <v>30</v>
      </c>
      <c r="AI78" s="271" t="str">
        <f>【入力】!$Y$302</f>
        <v/>
      </c>
      <c r="AJ78" s="272"/>
      <c r="AK78" s="272"/>
      <c r="AL78" s="272"/>
      <c r="AM78" s="272"/>
      <c r="AN78" s="272"/>
      <c r="AO78" s="272"/>
      <c r="AP78" s="272"/>
      <c r="AQ78" s="435"/>
      <c r="AS78" s="436" t="str">
        <f>MID(【入力】!$AL$302,1,1)</f>
        <v/>
      </c>
      <c r="AT78" s="429" t="str">
        <f>MID(【入力】!$AL$302,2,1)</f>
        <v/>
      </c>
      <c r="AU78" s="429" t="str">
        <f>MID(【入力】!$AL$302,3,1)</f>
        <v/>
      </c>
      <c r="AV78" s="429" t="str">
        <f>MID(【入力】!$AL$302,4,1)</f>
        <v/>
      </c>
      <c r="AW78" s="453" t="str">
        <f>MID(【入力】!$AP$302,1,1)</f>
        <v/>
      </c>
      <c r="AX78" s="429" t="str">
        <f>MID(【入力】!$AP$302,2,1)</f>
        <v/>
      </c>
      <c r="AY78" s="428" t="str">
        <f>MID(【入力】!$AP$302,3,1)</f>
        <v/>
      </c>
      <c r="AZ78" s="453" t="str">
        <f>MID(【入力】!$AS$302,1,1)</f>
        <v/>
      </c>
      <c r="BA78" s="429" t="str">
        <f>MID(【入力】!$AS$302,2,1)</f>
        <v/>
      </c>
      <c r="BB78" s="428" t="str">
        <f>MID(【入力】!$AS$302,3,1)</f>
        <v/>
      </c>
      <c r="BC78" s="605">
        <f>【入力】!$AV$302</f>
        <v>0</v>
      </c>
      <c r="BD78" s="605"/>
      <c r="BE78" s="605"/>
      <c r="BF78" s="605"/>
      <c r="BG78" s="605">
        <f>【入力】!$AZ$302</f>
        <v>0</v>
      </c>
      <c r="BH78" s="605"/>
      <c r="BI78" s="605"/>
      <c r="BJ78" s="304">
        <f>【入力】!$BC$302</f>
        <v>0</v>
      </c>
      <c r="BK78" s="605"/>
      <c r="BL78" s="605"/>
      <c r="BM78" s="605"/>
      <c r="BN78" s="606"/>
    </row>
    <row r="79" spans="2:79" ht="9.75" customHeight="1">
      <c r="B79" s="422"/>
      <c r="C79" s="574"/>
      <c r="D79" s="574"/>
      <c r="E79" s="574"/>
      <c r="F79" s="574"/>
      <c r="G79" s="281"/>
      <c r="H79" s="281"/>
      <c r="I79" s="281"/>
      <c r="J79" s="281"/>
      <c r="K79" s="281"/>
      <c r="L79" s="281"/>
      <c r="M79" s="281"/>
      <c r="N79" s="281"/>
      <c r="O79" s="281"/>
      <c r="P79" s="282"/>
      <c r="Q79" s="285"/>
      <c r="R79" s="286"/>
      <c r="S79" s="562"/>
      <c r="T79" s="562"/>
      <c r="U79" s="562"/>
      <c r="V79" s="286"/>
      <c r="W79" s="286"/>
      <c r="X79" s="286"/>
      <c r="Y79" s="286"/>
      <c r="Z79" s="562"/>
      <c r="AA79" s="562"/>
      <c r="AB79" s="562"/>
      <c r="AC79" s="562"/>
      <c r="AD79" s="562"/>
      <c r="AE79" s="562"/>
      <c r="AF79" s="411"/>
      <c r="AG79" s="411"/>
      <c r="AH79" s="412"/>
      <c r="AI79" s="274"/>
      <c r="AJ79" s="275"/>
      <c r="AK79" s="275"/>
      <c r="AL79" s="275"/>
      <c r="AM79" s="275"/>
      <c r="AN79" s="275"/>
      <c r="AO79" s="275"/>
      <c r="AP79" s="275"/>
      <c r="AQ79" s="413"/>
      <c r="AS79" s="324"/>
      <c r="AT79" s="296"/>
      <c r="AU79" s="296"/>
      <c r="AV79" s="296"/>
      <c r="AW79" s="329"/>
      <c r="AX79" s="296"/>
      <c r="AY79" s="328"/>
      <c r="AZ79" s="329"/>
      <c r="BA79" s="296"/>
      <c r="BB79" s="328"/>
      <c r="BC79" s="332"/>
      <c r="BD79" s="332"/>
      <c r="BE79" s="332"/>
      <c r="BF79" s="332"/>
      <c r="BG79" s="332"/>
      <c r="BH79" s="332"/>
      <c r="BI79" s="332"/>
      <c r="BJ79" s="295"/>
      <c r="BK79" s="332"/>
      <c r="BL79" s="332"/>
      <c r="BM79" s="332"/>
      <c r="BN79" s="333"/>
    </row>
    <row r="80" spans="2:79" ht="9.75" customHeight="1">
      <c r="B80" s="422">
        <v>2</v>
      </c>
      <c r="C80" s="574" t="str">
        <f>IF(【入力】!$C$304="","",【入力】!$C$304)</f>
        <v/>
      </c>
      <c r="D80" s="574"/>
      <c r="E80" s="574"/>
      <c r="F80" s="574"/>
      <c r="G80" s="281">
        <f>【入力】!$E$304</f>
        <v>0</v>
      </c>
      <c r="H80" s="281"/>
      <c r="I80" s="281"/>
      <c r="J80" s="281"/>
      <c r="K80" s="281"/>
      <c r="L80" s="281"/>
      <c r="M80" s="281"/>
      <c r="N80" s="281"/>
      <c r="O80" s="281"/>
      <c r="P80" s="282"/>
      <c r="Q80" s="285">
        <f>【入力】!$M$304</f>
        <v>0</v>
      </c>
      <c r="R80" s="286"/>
      <c r="S80" s="562" t="str">
        <f>IF(【入力】!$N$304=0,"",【入力】!$N$304)</f>
        <v/>
      </c>
      <c r="T80" s="562"/>
      <c r="U80" s="562"/>
      <c r="V80" s="286">
        <f>【入力】!$Q$304</f>
        <v>0</v>
      </c>
      <c r="W80" s="286"/>
      <c r="X80" s="286"/>
      <c r="Y80" s="286"/>
      <c r="Z80" s="562" t="str">
        <f>IF(【入力】!$T$304=0,"",【入力】!$T$304)</f>
        <v/>
      </c>
      <c r="AA80" s="562"/>
      <c r="AB80" s="562"/>
      <c r="AC80" s="562"/>
      <c r="AD80" s="562"/>
      <c r="AE80" s="562"/>
      <c r="AF80" s="411">
        <f>【入力】!$W$304</f>
        <v>0</v>
      </c>
      <c r="AG80" s="411"/>
      <c r="AH80" s="412" t="s">
        <v>30</v>
      </c>
      <c r="AI80" s="274" t="str">
        <f>【入力】!$Y$304</f>
        <v/>
      </c>
      <c r="AJ80" s="275"/>
      <c r="AK80" s="275"/>
      <c r="AL80" s="275"/>
      <c r="AM80" s="275"/>
      <c r="AN80" s="275"/>
      <c r="AO80" s="275"/>
      <c r="AP80" s="275"/>
      <c r="AQ80" s="413"/>
      <c r="AS80" s="324" t="str">
        <f>MID(【入力】!$AL$304,1,1)</f>
        <v/>
      </c>
      <c r="AT80" s="296" t="str">
        <f>MID(【入力】!$AL$304,2,1)</f>
        <v/>
      </c>
      <c r="AU80" s="296" t="str">
        <f>MID(【入力】!$AL$304,3,1)</f>
        <v/>
      </c>
      <c r="AV80" s="296" t="str">
        <f>MID(【入力】!$AL$304,4,1)</f>
        <v/>
      </c>
      <c r="AW80" s="329" t="str">
        <f>MID(【入力】!$AP$304,1,1)</f>
        <v/>
      </c>
      <c r="AX80" s="296" t="str">
        <f>MID(【入力】!$AP$304,2,1)</f>
        <v/>
      </c>
      <c r="AY80" s="328" t="str">
        <f>MID(【入力】!$AP$304,3,1)</f>
        <v/>
      </c>
      <c r="AZ80" s="329" t="str">
        <f>MID(【入力】!$AS$304,1,1)</f>
        <v/>
      </c>
      <c r="BA80" s="296" t="str">
        <f>MID(【入力】!$AS$304,2,1)</f>
        <v/>
      </c>
      <c r="BB80" s="328" t="str">
        <f>MID(【入力】!$AS$304,3,1)</f>
        <v/>
      </c>
      <c r="BC80" s="332">
        <f>【入力】!$AV$304</f>
        <v>0</v>
      </c>
      <c r="BD80" s="332"/>
      <c r="BE80" s="332"/>
      <c r="BF80" s="332"/>
      <c r="BG80" s="332">
        <f>【入力】!$AZ$304</f>
        <v>0</v>
      </c>
      <c r="BH80" s="332"/>
      <c r="BI80" s="332"/>
      <c r="BJ80" s="295">
        <f>【入力】!$BC$304</f>
        <v>0</v>
      </c>
      <c r="BK80" s="332"/>
      <c r="BL80" s="332"/>
      <c r="BM80" s="332"/>
      <c r="BN80" s="333"/>
    </row>
    <row r="81" spans="2:66" ht="9.75" customHeight="1">
      <c r="B81" s="422"/>
      <c r="C81" s="574"/>
      <c r="D81" s="574"/>
      <c r="E81" s="574"/>
      <c r="F81" s="574"/>
      <c r="G81" s="281"/>
      <c r="H81" s="281"/>
      <c r="I81" s="281"/>
      <c r="J81" s="281"/>
      <c r="K81" s="281"/>
      <c r="L81" s="281"/>
      <c r="M81" s="281"/>
      <c r="N81" s="281"/>
      <c r="O81" s="281"/>
      <c r="P81" s="282"/>
      <c r="Q81" s="285"/>
      <c r="R81" s="286"/>
      <c r="S81" s="562"/>
      <c r="T81" s="562"/>
      <c r="U81" s="562"/>
      <c r="V81" s="286"/>
      <c r="W81" s="286"/>
      <c r="X81" s="286"/>
      <c r="Y81" s="286"/>
      <c r="Z81" s="562"/>
      <c r="AA81" s="562"/>
      <c r="AB81" s="562"/>
      <c r="AC81" s="562"/>
      <c r="AD81" s="562"/>
      <c r="AE81" s="562"/>
      <c r="AF81" s="411"/>
      <c r="AG81" s="411"/>
      <c r="AH81" s="412"/>
      <c r="AI81" s="274"/>
      <c r="AJ81" s="275"/>
      <c r="AK81" s="275"/>
      <c r="AL81" s="275"/>
      <c r="AM81" s="275"/>
      <c r="AN81" s="275"/>
      <c r="AO81" s="275"/>
      <c r="AP81" s="275"/>
      <c r="AQ81" s="413"/>
      <c r="AS81" s="324"/>
      <c r="AT81" s="296"/>
      <c r="AU81" s="296"/>
      <c r="AV81" s="296"/>
      <c r="AW81" s="329"/>
      <c r="AX81" s="296"/>
      <c r="AY81" s="328"/>
      <c r="AZ81" s="329"/>
      <c r="BA81" s="296"/>
      <c r="BB81" s="328"/>
      <c r="BC81" s="332"/>
      <c r="BD81" s="332"/>
      <c r="BE81" s="332"/>
      <c r="BF81" s="332"/>
      <c r="BG81" s="332"/>
      <c r="BH81" s="332"/>
      <c r="BI81" s="332"/>
      <c r="BJ81" s="295"/>
      <c r="BK81" s="332"/>
      <c r="BL81" s="332"/>
      <c r="BM81" s="332"/>
      <c r="BN81" s="333"/>
    </row>
    <row r="82" spans="2:66" ht="9.75" customHeight="1">
      <c r="B82" s="422">
        <v>3</v>
      </c>
      <c r="C82" s="574" t="str">
        <f>IF(【入力】!$C$306="","",【入力】!$C$306)</f>
        <v/>
      </c>
      <c r="D82" s="574"/>
      <c r="E82" s="574"/>
      <c r="F82" s="574"/>
      <c r="G82" s="281">
        <f>【入力】!$E$306</f>
        <v>0</v>
      </c>
      <c r="H82" s="281"/>
      <c r="I82" s="281"/>
      <c r="J82" s="281"/>
      <c r="K82" s="281"/>
      <c r="L82" s="281"/>
      <c r="M82" s="281"/>
      <c r="N82" s="281"/>
      <c r="O82" s="281"/>
      <c r="P82" s="282"/>
      <c r="Q82" s="285">
        <f>【入力】!$M$306</f>
        <v>0</v>
      </c>
      <c r="R82" s="286"/>
      <c r="S82" s="562" t="str">
        <f>IF(【入力】!$N$306=0,"",【入力】!$N$306)</f>
        <v/>
      </c>
      <c r="T82" s="562"/>
      <c r="U82" s="562"/>
      <c r="V82" s="286">
        <f>【入力】!$Q$306</f>
        <v>0</v>
      </c>
      <c r="W82" s="286"/>
      <c r="X82" s="286"/>
      <c r="Y82" s="286"/>
      <c r="Z82" s="562" t="str">
        <f>IF(【入力】!$T$306=0,"",【入力】!$T$306)</f>
        <v/>
      </c>
      <c r="AA82" s="562"/>
      <c r="AB82" s="562"/>
      <c r="AC82" s="562"/>
      <c r="AD82" s="562"/>
      <c r="AE82" s="562"/>
      <c r="AF82" s="411">
        <f>【入力】!$W$306</f>
        <v>0</v>
      </c>
      <c r="AG82" s="411"/>
      <c r="AH82" s="412" t="s">
        <v>30</v>
      </c>
      <c r="AI82" s="274" t="str">
        <f>【入力】!$Y$306</f>
        <v/>
      </c>
      <c r="AJ82" s="275"/>
      <c r="AK82" s="275"/>
      <c r="AL82" s="275"/>
      <c r="AM82" s="275"/>
      <c r="AN82" s="275"/>
      <c r="AO82" s="275"/>
      <c r="AP82" s="275"/>
      <c r="AQ82" s="413"/>
      <c r="AS82" s="324" t="str">
        <f>MID(【入力】!$AL$306,1,1)</f>
        <v/>
      </c>
      <c r="AT82" s="296" t="str">
        <f>MID(【入力】!$AL$306,2,1)</f>
        <v/>
      </c>
      <c r="AU82" s="296" t="str">
        <f>MID(【入力】!$AL$306,3,1)</f>
        <v/>
      </c>
      <c r="AV82" s="296" t="str">
        <f>MID(【入力】!$AL$306,4,1)</f>
        <v/>
      </c>
      <c r="AW82" s="329" t="str">
        <f>MID(【入力】!$AP$306,1,1)</f>
        <v/>
      </c>
      <c r="AX82" s="296" t="str">
        <f>MID(【入力】!$AP$306,2,1)</f>
        <v/>
      </c>
      <c r="AY82" s="328" t="str">
        <f>MID(【入力】!$AP$306,3,1)</f>
        <v/>
      </c>
      <c r="AZ82" s="329" t="str">
        <f>MID(【入力】!$AS$306,1,1)</f>
        <v/>
      </c>
      <c r="BA82" s="296" t="str">
        <f>MID(【入力】!$AS$306,2,1)</f>
        <v/>
      </c>
      <c r="BB82" s="328" t="str">
        <f>MID(【入力】!$AS$306,3,1)</f>
        <v/>
      </c>
      <c r="BC82" s="332">
        <f>【入力】!$AV$306</f>
        <v>0</v>
      </c>
      <c r="BD82" s="332"/>
      <c r="BE82" s="332"/>
      <c r="BF82" s="332"/>
      <c r="BG82" s="332">
        <f>【入力】!$AZ$306</f>
        <v>0</v>
      </c>
      <c r="BH82" s="332"/>
      <c r="BI82" s="332"/>
      <c r="BJ82" s="295">
        <f>【入力】!$BC$306</f>
        <v>0</v>
      </c>
      <c r="BK82" s="332"/>
      <c r="BL82" s="332"/>
      <c r="BM82" s="332"/>
      <c r="BN82" s="333"/>
    </row>
    <row r="83" spans="2:66" ht="9.75" customHeight="1">
      <c r="B83" s="422"/>
      <c r="C83" s="574"/>
      <c r="D83" s="574"/>
      <c r="E83" s="574"/>
      <c r="F83" s="574"/>
      <c r="G83" s="281"/>
      <c r="H83" s="281"/>
      <c r="I83" s="281"/>
      <c r="J83" s="281"/>
      <c r="K83" s="281"/>
      <c r="L83" s="281"/>
      <c r="M83" s="281"/>
      <c r="N83" s="281"/>
      <c r="O83" s="281"/>
      <c r="P83" s="282"/>
      <c r="Q83" s="285"/>
      <c r="R83" s="286"/>
      <c r="S83" s="562"/>
      <c r="T83" s="562"/>
      <c r="U83" s="562"/>
      <c r="V83" s="286"/>
      <c r="W83" s="286"/>
      <c r="X83" s="286"/>
      <c r="Y83" s="286"/>
      <c r="Z83" s="562"/>
      <c r="AA83" s="562"/>
      <c r="AB83" s="562"/>
      <c r="AC83" s="562"/>
      <c r="AD83" s="562"/>
      <c r="AE83" s="562"/>
      <c r="AF83" s="411"/>
      <c r="AG83" s="411"/>
      <c r="AH83" s="412"/>
      <c r="AI83" s="274"/>
      <c r="AJ83" s="275"/>
      <c r="AK83" s="275"/>
      <c r="AL83" s="275"/>
      <c r="AM83" s="275"/>
      <c r="AN83" s="275"/>
      <c r="AO83" s="275"/>
      <c r="AP83" s="275"/>
      <c r="AQ83" s="413"/>
      <c r="AS83" s="324"/>
      <c r="AT83" s="296"/>
      <c r="AU83" s="296"/>
      <c r="AV83" s="296"/>
      <c r="AW83" s="329"/>
      <c r="AX83" s="296"/>
      <c r="AY83" s="328"/>
      <c r="AZ83" s="329"/>
      <c r="BA83" s="296"/>
      <c r="BB83" s="328"/>
      <c r="BC83" s="332"/>
      <c r="BD83" s="332"/>
      <c r="BE83" s="332"/>
      <c r="BF83" s="332"/>
      <c r="BG83" s="332"/>
      <c r="BH83" s="332"/>
      <c r="BI83" s="332"/>
      <c r="BJ83" s="295"/>
      <c r="BK83" s="332"/>
      <c r="BL83" s="332"/>
      <c r="BM83" s="332"/>
      <c r="BN83" s="333"/>
    </row>
    <row r="84" spans="2:66" ht="9.75" customHeight="1">
      <c r="B84" s="422">
        <v>4</v>
      </c>
      <c r="C84" s="574" t="str">
        <f>IF(【入力】!$C$308="","",【入力】!$C$308)</f>
        <v/>
      </c>
      <c r="D84" s="574"/>
      <c r="E84" s="574"/>
      <c r="F84" s="574"/>
      <c r="G84" s="281">
        <f>【入力】!$E$308</f>
        <v>0</v>
      </c>
      <c r="H84" s="281"/>
      <c r="I84" s="281"/>
      <c r="J84" s="281"/>
      <c r="K84" s="281"/>
      <c r="L84" s="281"/>
      <c r="M84" s="281"/>
      <c r="N84" s="281"/>
      <c r="O84" s="281"/>
      <c r="P84" s="282"/>
      <c r="Q84" s="285">
        <f>【入力】!$M$308</f>
        <v>0</v>
      </c>
      <c r="R84" s="286"/>
      <c r="S84" s="562" t="str">
        <f>IF(【入力】!$N$308=0,"",【入力】!$N$308)</f>
        <v/>
      </c>
      <c r="T84" s="562"/>
      <c r="U84" s="562"/>
      <c r="V84" s="286">
        <f>【入力】!$Q$308</f>
        <v>0</v>
      </c>
      <c r="W84" s="286"/>
      <c r="X84" s="286"/>
      <c r="Y84" s="286"/>
      <c r="Z84" s="562" t="str">
        <f>IF(【入力】!$T$308=0,"",【入力】!$T$308)</f>
        <v/>
      </c>
      <c r="AA84" s="562"/>
      <c r="AB84" s="562"/>
      <c r="AC84" s="562"/>
      <c r="AD84" s="562"/>
      <c r="AE84" s="562"/>
      <c r="AF84" s="411">
        <f>【入力】!$W$308</f>
        <v>0</v>
      </c>
      <c r="AG84" s="411"/>
      <c r="AH84" s="412" t="s">
        <v>30</v>
      </c>
      <c r="AI84" s="274" t="str">
        <f>【入力】!$Y$308</f>
        <v/>
      </c>
      <c r="AJ84" s="275"/>
      <c r="AK84" s="275"/>
      <c r="AL84" s="275"/>
      <c r="AM84" s="275"/>
      <c r="AN84" s="275"/>
      <c r="AO84" s="275"/>
      <c r="AP84" s="275"/>
      <c r="AQ84" s="413"/>
      <c r="AS84" s="324" t="str">
        <f>MID(【入力】!$AL$308,1,1)</f>
        <v/>
      </c>
      <c r="AT84" s="296" t="str">
        <f>MID(【入力】!$AL$308,2,1)</f>
        <v/>
      </c>
      <c r="AU84" s="296" t="str">
        <f>MID(【入力】!$AL$308,3,1)</f>
        <v/>
      </c>
      <c r="AV84" s="296" t="str">
        <f>MID(【入力】!$AL$308,4,1)</f>
        <v/>
      </c>
      <c r="AW84" s="329" t="str">
        <f>MID(【入力】!$AP$308,1,1)</f>
        <v/>
      </c>
      <c r="AX84" s="296" t="str">
        <f>MID(【入力】!$AP$308,2,1)</f>
        <v/>
      </c>
      <c r="AY84" s="328" t="str">
        <f>MID(【入力】!$AP$308,3,1)</f>
        <v/>
      </c>
      <c r="AZ84" s="329" t="str">
        <f>MID(【入力】!$AS$308,1,1)</f>
        <v/>
      </c>
      <c r="BA84" s="296" t="str">
        <f>MID(【入力】!$AS$308,2,1)</f>
        <v/>
      </c>
      <c r="BB84" s="328" t="str">
        <f>MID(【入力】!$AS$308,3,1)</f>
        <v/>
      </c>
      <c r="BC84" s="332">
        <f>【入力】!$AV$308</f>
        <v>0</v>
      </c>
      <c r="BD84" s="332"/>
      <c r="BE84" s="332"/>
      <c r="BF84" s="332"/>
      <c r="BG84" s="332">
        <f>【入力】!$AZ$308</f>
        <v>0</v>
      </c>
      <c r="BH84" s="332"/>
      <c r="BI84" s="332"/>
      <c r="BJ84" s="295">
        <f>【入力】!$BC$308</f>
        <v>0</v>
      </c>
      <c r="BK84" s="332"/>
      <c r="BL84" s="332"/>
      <c r="BM84" s="332"/>
      <c r="BN84" s="333"/>
    </row>
    <row r="85" spans="2:66" ht="9.75" customHeight="1">
      <c r="B85" s="422"/>
      <c r="C85" s="574"/>
      <c r="D85" s="574"/>
      <c r="E85" s="574"/>
      <c r="F85" s="574"/>
      <c r="G85" s="281"/>
      <c r="H85" s="281"/>
      <c r="I85" s="281"/>
      <c r="J85" s="281"/>
      <c r="K85" s="281"/>
      <c r="L85" s="281"/>
      <c r="M85" s="281"/>
      <c r="N85" s="281"/>
      <c r="O85" s="281"/>
      <c r="P85" s="282"/>
      <c r="Q85" s="285"/>
      <c r="R85" s="286"/>
      <c r="S85" s="562"/>
      <c r="T85" s="562"/>
      <c r="U85" s="562"/>
      <c r="V85" s="286"/>
      <c r="W85" s="286"/>
      <c r="X85" s="286"/>
      <c r="Y85" s="286"/>
      <c r="Z85" s="562"/>
      <c r="AA85" s="562"/>
      <c r="AB85" s="562"/>
      <c r="AC85" s="562"/>
      <c r="AD85" s="562"/>
      <c r="AE85" s="562"/>
      <c r="AF85" s="411"/>
      <c r="AG85" s="411"/>
      <c r="AH85" s="412"/>
      <c r="AI85" s="274"/>
      <c r="AJ85" s="275"/>
      <c r="AK85" s="275"/>
      <c r="AL85" s="275"/>
      <c r="AM85" s="275"/>
      <c r="AN85" s="275"/>
      <c r="AO85" s="275"/>
      <c r="AP85" s="275"/>
      <c r="AQ85" s="413"/>
      <c r="AS85" s="324"/>
      <c r="AT85" s="296"/>
      <c r="AU85" s="296"/>
      <c r="AV85" s="296"/>
      <c r="AW85" s="329"/>
      <c r="AX85" s="296"/>
      <c r="AY85" s="328"/>
      <c r="AZ85" s="329"/>
      <c r="BA85" s="296"/>
      <c r="BB85" s="328"/>
      <c r="BC85" s="332"/>
      <c r="BD85" s="332"/>
      <c r="BE85" s="332"/>
      <c r="BF85" s="332"/>
      <c r="BG85" s="332"/>
      <c r="BH85" s="332"/>
      <c r="BI85" s="332"/>
      <c r="BJ85" s="295"/>
      <c r="BK85" s="332"/>
      <c r="BL85" s="332"/>
      <c r="BM85" s="332"/>
      <c r="BN85" s="333"/>
    </row>
    <row r="86" spans="2:66" ht="9.75" customHeight="1">
      <c r="B86" s="422">
        <v>5</v>
      </c>
      <c r="C86" s="574" t="str">
        <f>IF(【入力】!$C$310="","",【入力】!$C$310)</f>
        <v/>
      </c>
      <c r="D86" s="574"/>
      <c r="E86" s="574"/>
      <c r="F86" s="574"/>
      <c r="G86" s="281">
        <f>【入力】!$E$310</f>
        <v>0</v>
      </c>
      <c r="H86" s="281"/>
      <c r="I86" s="281"/>
      <c r="J86" s="281"/>
      <c r="K86" s="281"/>
      <c r="L86" s="281"/>
      <c r="M86" s="281"/>
      <c r="N86" s="281"/>
      <c r="O86" s="281"/>
      <c r="P86" s="282"/>
      <c r="Q86" s="285">
        <f>【入力】!$M$310</f>
        <v>0</v>
      </c>
      <c r="R86" s="286"/>
      <c r="S86" s="562" t="str">
        <f>IF(【入力】!$N$310=0,"",【入力】!$N$310)</f>
        <v/>
      </c>
      <c r="T86" s="562"/>
      <c r="U86" s="562"/>
      <c r="V86" s="286">
        <f>【入力】!$Q$310</f>
        <v>0</v>
      </c>
      <c r="W86" s="286"/>
      <c r="X86" s="286"/>
      <c r="Y86" s="286"/>
      <c r="Z86" s="562" t="str">
        <f>IF(【入力】!$T$310=0,"",【入力】!$T$310)</f>
        <v/>
      </c>
      <c r="AA86" s="562"/>
      <c r="AB86" s="562"/>
      <c r="AC86" s="562"/>
      <c r="AD86" s="562"/>
      <c r="AE86" s="562"/>
      <c r="AF86" s="411">
        <f>【入力】!$W$310</f>
        <v>0</v>
      </c>
      <c r="AG86" s="411"/>
      <c r="AH86" s="412" t="s">
        <v>30</v>
      </c>
      <c r="AI86" s="274" t="str">
        <f>【入力】!$Y$310</f>
        <v/>
      </c>
      <c r="AJ86" s="275"/>
      <c r="AK86" s="275"/>
      <c r="AL86" s="275"/>
      <c r="AM86" s="275"/>
      <c r="AN86" s="275"/>
      <c r="AO86" s="275"/>
      <c r="AP86" s="275"/>
      <c r="AQ86" s="413"/>
      <c r="AS86" s="324" t="str">
        <f>MID(【入力】!$AL$310,1,1)</f>
        <v/>
      </c>
      <c r="AT86" s="296" t="str">
        <f>MID(【入力】!$AL$310,2,1)</f>
        <v/>
      </c>
      <c r="AU86" s="296" t="str">
        <f>MID(【入力】!$AL$310,3,1)</f>
        <v/>
      </c>
      <c r="AV86" s="296" t="str">
        <f>MID(【入力】!$AL$310,4,1)</f>
        <v/>
      </c>
      <c r="AW86" s="329" t="str">
        <f>MID(【入力】!$AP$310,1,1)</f>
        <v/>
      </c>
      <c r="AX86" s="296" t="str">
        <f>MID(【入力】!$AP$310,2,1)</f>
        <v/>
      </c>
      <c r="AY86" s="328" t="str">
        <f>MID(【入力】!$AP$310,3,1)</f>
        <v/>
      </c>
      <c r="AZ86" s="329" t="str">
        <f>MID(【入力】!$AS$310,1,1)</f>
        <v/>
      </c>
      <c r="BA86" s="296" t="str">
        <f>MID(【入力】!$AS$310,2,1)</f>
        <v/>
      </c>
      <c r="BB86" s="328" t="str">
        <f>MID(【入力】!$AS$310,3,1)</f>
        <v/>
      </c>
      <c r="BC86" s="332">
        <f>【入力】!$AV$310</f>
        <v>0</v>
      </c>
      <c r="BD86" s="332"/>
      <c r="BE86" s="332"/>
      <c r="BF86" s="332"/>
      <c r="BG86" s="332">
        <f>【入力】!$AZ$310</f>
        <v>0</v>
      </c>
      <c r="BH86" s="332"/>
      <c r="BI86" s="332"/>
      <c r="BJ86" s="295">
        <f>【入力】!$BC$310</f>
        <v>0</v>
      </c>
      <c r="BK86" s="332"/>
      <c r="BL86" s="332"/>
      <c r="BM86" s="332"/>
      <c r="BN86" s="333"/>
    </row>
    <row r="87" spans="2:66" ht="9.75" customHeight="1">
      <c r="B87" s="422"/>
      <c r="C87" s="574"/>
      <c r="D87" s="574"/>
      <c r="E87" s="574"/>
      <c r="F87" s="574"/>
      <c r="G87" s="281"/>
      <c r="H87" s="281"/>
      <c r="I87" s="281"/>
      <c r="J87" s="281"/>
      <c r="K87" s="281"/>
      <c r="L87" s="281"/>
      <c r="M87" s="281"/>
      <c r="N87" s="281"/>
      <c r="O87" s="281"/>
      <c r="P87" s="282"/>
      <c r="Q87" s="285"/>
      <c r="R87" s="286"/>
      <c r="S87" s="562"/>
      <c r="T87" s="562"/>
      <c r="U87" s="562"/>
      <c r="V87" s="286"/>
      <c r="W87" s="286"/>
      <c r="X87" s="286"/>
      <c r="Y87" s="286"/>
      <c r="Z87" s="562"/>
      <c r="AA87" s="562"/>
      <c r="AB87" s="562"/>
      <c r="AC87" s="562"/>
      <c r="AD87" s="562"/>
      <c r="AE87" s="562"/>
      <c r="AF87" s="411"/>
      <c r="AG87" s="411"/>
      <c r="AH87" s="412"/>
      <c r="AI87" s="274"/>
      <c r="AJ87" s="275"/>
      <c r="AK87" s="275"/>
      <c r="AL87" s="275"/>
      <c r="AM87" s="275"/>
      <c r="AN87" s="275"/>
      <c r="AO87" s="275"/>
      <c r="AP87" s="275"/>
      <c r="AQ87" s="413"/>
      <c r="AS87" s="324"/>
      <c r="AT87" s="296"/>
      <c r="AU87" s="296"/>
      <c r="AV87" s="296"/>
      <c r="AW87" s="329"/>
      <c r="AX87" s="296"/>
      <c r="AY87" s="328"/>
      <c r="AZ87" s="329"/>
      <c r="BA87" s="296"/>
      <c r="BB87" s="328"/>
      <c r="BC87" s="332"/>
      <c r="BD87" s="332"/>
      <c r="BE87" s="332"/>
      <c r="BF87" s="332"/>
      <c r="BG87" s="332"/>
      <c r="BH87" s="332"/>
      <c r="BI87" s="332"/>
      <c r="BJ87" s="295"/>
      <c r="BK87" s="332"/>
      <c r="BL87" s="332"/>
      <c r="BM87" s="332"/>
      <c r="BN87" s="333"/>
    </row>
    <row r="88" spans="2:66" ht="9.75" customHeight="1">
      <c r="B88" s="422">
        <v>6</v>
      </c>
      <c r="C88" s="574" t="str">
        <f>IF(【入力】!$C$312="","",【入力】!$C$312)</f>
        <v/>
      </c>
      <c r="D88" s="574"/>
      <c r="E88" s="574"/>
      <c r="F88" s="574"/>
      <c r="G88" s="281">
        <f>【入力】!$E$312</f>
        <v>0</v>
      </c>
      <c r="H88" s="281"/>
      <c r="I88" s="281"/>
      <c r="J88" s="281"/>
      <c r="K88" s="281"/>
      <c r="L88" s="281"/>
      <c r="M88" s="281"/>
      <c r="N88" s="281"/>
      <c r="O88" s="281"/>
      <c r="P88" s="282"/>
      <c r="Q88" s="285">
        <f>【入力】!$M$312</f>
        <v>0</v>
      </c>
      <c r="R88" s="286"/>
      <c r="S88" s="562" t="str">
        <f>IF(【入力】!$N$312=0,"",【入力】!$N$312)</f>
        <v/>
      </c>
      <c r="T88" s="562"/>
      <c r="U88" s="562"/>
      <c r="V88" s="286">
        <f>【入力】!$Q$312</f>
        <v>0</v>
      </c>
      <c r="W88" s="286"/>
      <c r="X88" s="286"/>
      <c r="Y88" s="286"/>
      <c r="Z88" s="562" t="str">
        <f>IF(【入力】!$T$312=0,"",【入力】!$T$312)</f>
        <v/>
      </c>
      <c r="AA88" s="562"/>
      <c r="AB88" s="562"/>
      <c r="AC88" s="562"/>
      <c r="AD88" s="562"/>
      <c r="AE88" s="562"/>
      <c r="AF88" s="411">
        <f>【入力】!$W$312</f>
        <v>0</v>
      </c>
      <c r="AG88" s="411"/>
      <c r="AH88" s="412" t="s">
        <v>30</v>
      </c>
      <c r="AI88" s="274" t="str">
        <f>【入力】!$Y$312</f>
        <v/>
      </c>
      <c r="AJ88" s="275"/>
      <c r="AK88" s="275"/>
      <c r="AL88" s="275"/>
      <c r="AM88" s="275"/>
      <c r="AN88" s="275"/>
      <c r="AO88" s="275"/>
      <c r="AP88" s="275"/>
      <c r="AQ88" s="413"/>
      <c r="AS88" s="324" t="str">
        <f>MID(【入力】!$AL$312,1,1)</f>
        <v/>
      </c>
      <c r="AT88" s="296" t="str">
        <f>MID(【入力】!$AL$312,2,1)</f>
        <v/>
      </c>
      <c r="AU88" s="296" t="str">
        <f>MID(【入力】!$AL$312,3,1)</f>
        <v/>
      </c>
      <c r="AV88" s="296" t="str">
        <f>MID(【入力】!$AL$312,4,1)</f>
        <v/>
      </c>
      <c r="AW88" s="329" t="str">
        <f>MID(【入力】!$AP$312,1,1)</f>
        <v/>
      </c>
      <c r="AX88" s="296" t="str">
        <f>MID(【入力】!$AP$312,2,1)</f>
        <v/>
      </c>
      <c r="AY88" s="328" t="str">
        <f>MID(【入力】!$AP$312,3,1)</f>
        <v/>
      </c>
      <c r="AZ88" s="329" t="str">
        <f>MID(【入力】!$AS$312,1,1)</f>
        <v/>
      </c>
      <c r="BA88" s="296" t="str">
        <f>MID(【入力】!$AS$312,2,1)</f>
        <v/>
      </c>
      <c r="BB88" s="328" t="str">
        <f>MID(【入力】!$AS$312,3,1)</f>
        <v/>
      </c>
      <c r="BC88" s="332">
        <f>【入力】!$AV$312</f>
        <v>0</v>
      </c>
      <c r="BD88" s="332"/>
      <c r="BE88" s="332"/>
      <c r="BF88" s="332"/>
      <c r="BG88" s="332">
        <f>【入力】!$AZ$312</f>
        <v>0</v>
      </c>
      <c r="BH88" s="332"/>
      <c r="BI88" s="332"/>
      <c r="BJ88" s="295">
        <f>【入力】!$BC$312</f>
        <v>0</v>
      </c>
      <c r="BK88" s="332"/>
      <c r="BL88" s="332"/>
      <c r="BM88" s="332"/>
      <c r="BN88" s="333"/>
    </row>
    <row r="89" spans="2:66" ht="9.75" customHeight="1">
      <c r="B89" s="422"/>
      <c r="C89" s="574"/>
      <c r="D89" s="574"/>
      <c r="E89" s="574"/>
      <c r="F89" s="574"/>
      <c r="G89" s="281"/>
      <c r="H89" s="281"/>
      <c r="I89" s="281"/>
      <c r="J89" s="281"/>
      <c r="K89" s="281"/>
      <c r="L89" s="281"/>
      <c r="M89" s="281"/>
      <c r="N89" s="281"/>
      <c r="O89" s="281"/>
      <c r="P89" s="282"/>
      <c r="Q89" s="285"/>
      <c r="R89" s="286"/>
      <c r="S89" s="562"/>
      <c r="T89" s="562"/>
      <c r="U89" s="562"/>
      <c r="V89" s="286"/>
      <c r="W89" s="286"/>
      <c r="X89" s="286"/>
      <c r="Y89" s="286"/>
      <c r="Z89" s="562"/>
      <c r="AA89" s="562"/>
      <c r="AB89" s="562"/>
      <c r="AC89" s="562"/>
      <c r="AD89" s="562"/>
      <c r="AE89" s="562"/>
      <c r="AF89" s="411"/>
      <c r="AG89" s="411"/>
      <c r="AH89" s="412"/>
      <c r="AI89" s="274"/>
      <c r="AJ89" s="275"/>
      <c r="AK89" s="275"/>
      <c r="AL89" s="275"/>
      <c r="AM89" s="275"/>
      <c r="AN89" s="275"/>
      <c r="AO89" s="275"/>
      <c r="AP89" s="275"/>
      <c r="AQ89" s="413"/>
      <c r="AS89" s="324"/>
      <c r="AT89" s="296"/>
      <c r="AU89" s="296"/>
      <c r="AV89" s="296"/>
      <c r="AW89" s="329"/>
      <c r="AX89" s="296"/>
      <c r="AY89" s="328"/>
      <c r="AZ89" s="329"/>
      <c r="BA89" s="296"/>
      <c r="BB89" s="328"/>
      <c r="BC89" s="332"/>
      <c r="BD89" s="332"/>
      <c r="BE89" s="332"/>
      <c r="BF89" s="332"/>
      <c r="BG89" s="332"/>
      <c r="BH89" s="332"/>
      <c r="BI89" s="332"/>
      <c r="BJ89" s="295"/>
      <c r="BK89" s="332"/>
      <c r="BL89" s="332"/>
      <c r="BM89" s="332"/>
      <c r="BN89" s="333"/>
    </row>
    <row r="90" spans="2:66" ht="9.75" customHeight="1">
      <c r="B90" s="422">
        <v>7</v>
      </c>
      <c r="C90" s="574" t="str">
        <f>IF(【入力】!$C$314="","",【入力】!$C$314)</f>
        <v/>
      </c>
      <c r="D90" s="574"/>
      <c r="E90" s="574"/>
      <c r="F90" s="574"/>
      <c r="G90" s="281">
        <f>【入力】!$E$314</f>
        <v>0</v>
      </c>
      <c r="H90" s="281"/>
      <c r="I90" s="281"/>
      <c r="J90" s="281"/>
      <c r="K90" s="281"/>
      <c r="L90" s="281"/>
      <c r="M90" s="281"/>
      <c r="N90" s="281"/>
      <c r="O90" s="281"/>
      <c r="P90" s="282"/>
      <c r="Q90" s="285">
        <f>【入力】!$M$314</f>
        <v>0</v>
      </c>
      <c r="R90" s="286"/>
      <c r="S90" s="562" t="str">
        <f>IF(【入力】!$N$314=0,"",【入力】!$N$314)</f>
        <v/>
      </c>
      <c r="T90" s="562"/>
      <c r="U90" s="562"/>
      <c r="V90" s="286">
        <f>【入力】!$Q$314</f>
        <v>0</v>
      </c>
      <c r="W90" s="286"/>
      <c r="X90" s="286"/>
      <c r="Y90" s="286"/>
      <c r="Z90" s="562" t="str">
        <f>IF(【入力】!$T$314=0,"",【入力】!$T$314)</f>
        <v/>
      </c>
      <c r="AA90" s="562"/>
      <c r="AB90" s="562"/>
      <c r="AC90" s="562"/>
      <c r="AD90" s="562"/>
      <c r="AE90" s="562"/>
      <c r="AF90" s="411">
        <f>【入力】!$W$314</f>
        <v>0</v>
      </c>
      <c r="AG90" s="411"/>
      <c r="AH90" s="412" t="s">
        <v>30</v>
      </c>
      <c r="AI90" s="274" t="str">
        <f>【入力】!$Y$314</f>
        <v/>
      </c>
      <c r="AJ90" s="275"/>
      <c r="AK90" s="275"/>
      <c r="AL90" s="275"/>
      <c r="AM90" s="275"/>
      <c r="AN90" s="275"/>
      <c r="AO90" s="275"/>
      <c r="AP90" s="275"/>
      <c r="AQ90" s="413"/>
      <c r="AS90" s="324" t="str">
        <f>MID(【入力】!$AL$314,1,1)</f>
        <v/>
      </c>
      <c r="AT90" s="296" t="str">
        <f>MID(【入力】!$AL$314,2,1)</f>
        <v/>
      </c>
      <c r="AU90" s="296" t="str">
        <f>MID(【入力】!$AL$314,3,1)</f>
        <v/>
      </c>
      <c r="AV90" s="296" t="str">
        <f>MID(【入力】!$AL$314,4,1)</f>
        <v/>
      </c>
      <c r="AW90" s="329" t="str">
        <f>MID(【入力】!$AP$314,1,1)</f>
        <v/>
      </c>
      <c r="AX90" s="296" t="str">
        <f>MID(【入力】!$AP$314,2,1)</f>
        <v/>
      </c>
      <c r="AY90" s="328" t="str">
        <f>MID(【入力】!$AP$314,3,1)</f>
        <v/>
      </c>
      <c r="AZ90" s="329" t="str">
        <f>MID(【入力】!$AS$314,1,1)</f>
        <v/>
      </c>
      <c r="BA90" s="296" t="str">
        <f>MID(【入力】!$AS$314,2,1)</f>
        <v/>
      </c>
      <c r="BB90" s="328" t="str">
        <f>MID(【入力】!$AS$314,3,1)</f>
        <v/>
      </c>
      <c r="BC90" s="332">
        <f>【入力】!$AV$314</f>
        <v>0</v>
      </c>
      <c r="BD90" s="332"/>
      <c r="BE90" s="332"/>
      <c r="BF90" s="332"/>
      <c r="BG90" s="332">
        <f>【入力】!$AZ$314</f>
        <v>0</v>
      </c>
      <c r="BH90" s="332"/>
      <c r="BI90" s="332"/>
      <c r="BJ90" s="295">
        <f>【入力】!$BC$314</f>
        <v>0</v>
      </c>
      <c r="BK90" s="332"/>
      <c r="BL90" s="332"/>
      <c r="BM90" s="332"/>
      <c r="BN90" s="333"/>
    </row>
    <row r="91" spans="2:66" ht="9.75" customHeight="1">
      <c r="B91" s="422"/>
      <c r="C91" s="574"/>
      <c r="D91" s="574"/>
      <c r="E91" s="574"/>
      <c r="F91" s="574"/>
      <c r="G91" s="281"/>
      <c r="H91" s="281"/>
      <c r="I91" s="281"/>
      <c r="J91" s="281"/>
      <c r="K91" s="281"/>
      <c r="L91" s="281"/>
      <c r="M91" s="281"/>
      <c r="N91" s="281"/>
      <c r="O91" s="281"/>
      <c r="P91" s="282"/>
      <c r="Q91" s="285"/>
      <c r="R91" s="286"/>
      <c r="S91" s="562"/>
      <c r="T91" s="562"/>
      <c r="U91" s="562"/>
      <c r="V91" s="286"/>
      <c r="W91" s="286"/>
      <c r="X91" s="286"/>
      <c r="Y91" s="286"/>
      <c r="Z91" s="562"/>
      <c r="AA91" s="562"/>
      <c r="AB91" s="562"/>
      <c r="AC91" s="562"/>
      <c r="AD91" s="562"/>
      <c r="AE91" s="562"/>
      <c r="AF91" s="411"/>
      <c r="AG91" s="411"/>
      <c r="AH91" s="412"/>
      <c r="AI91" s="274"/>
      <c r="AJ91" s="275"/>
      <c r="AK91" s="275"/>
      <c r="AL91" s="275"/>
      <c r="AM91" s="275"/>
      <c r="AN91" s="275"/>
      <c r="AO91" s="275"/>
      <c r="AP91" s="275"/>
      <c r="AQ91" s="413"/>
      <c r="AS91" s="324"/>
      <c r="AT91" s="296"/>
      <c r="AU91" s="296"/>
      <c r="AV91" s="296"/>
      <c r="AW91" s="329"/>
      <c r="AX91" s="296"/>
      <c r="AY91" s="328"/>
      <c r="AZ91" s="329"/>
      <c r="BA91" s="296"/>
      <c r="BB91" s="328"/>
      <c r="BC91" s="332"/>
      <c r="BD91" s="332"/>
      <c r="BE91" s="332"/>
      <c r="BF91" s="332"/>
      <c r="BG91" s="332"/>
      <c r="BH91" s="332"/>
      <c r="BI91" s="332"/>
      <c r="BJ91" s="295"/>
      <c r="BK91" s="332"/>
      <c r="BL91" s="332"/>
      <c r="BM91" s="332"/>
      <c r="BN91" s="333"/>
    </row>
    <row r="92" spans="2:66" ht="9.75" customHeight="1">
      <c r="B92" s="422">
        <v>8</v>
      </c>
      <c r="C92" s="574" t="str">
        <f>IF(【入力】!$C$316="","",【入力】!$C$316)</f>
        <v/>
      </c>
      <c r="D92" s="574"/>
      <c r="E92" s="574"/>
      <c r="F92" s="574"/>
      <c r="G92" s="281">
        <f>【入力】!$E$316</f>
        <v>0</v>
      </c>
      <c r="H92" s="281"/>
      <c r="I92" s="281"/>
      <c r="J92" s="281"/>
      <c r="K92" s="281"/>
      <c r="L92" s="281"/>
      <c r="M92" s="281"/>
      <c r="N92" s="281"/>
      <c r="O92" s="281"/>
      <c r="P92" s="282"/>
      <c r="Q92" s="285">
        <f>【入力】!$M$316</f>
        <v>0</v>
      </c>
      <c r="R92" s="286"/>
      <c r="S92" s="562" t="str">
        <f>IF(【入力】!$N$316=0,"",【入力】!$N$316)</f>
        <v/>
      </c>
      <c r="T92" s="562"/>
      <c r="U92" s="562"/>
      <c r="V92" s="286">
        <f>【入力】!$Q$316</f>
        <v>0</v>
      </c>
      <c r="W92" s="286"/>
      <c r="X92" s="286"/>
      <c r="Y92" s="286"/>
      <c r="Z92" s="562" t="str">
        <f>IF(【入力】!$T$316=0,"",【入力】!$T$316)</f>
        <v/>
      </c>
      <c r="AA92" s="562"/>
      <c r="AB92" s="562"/>
      <c r="AC92" s="562"/>
      <c r="AD92" s="562"/>
      <c r="AE92" s="562"/>
      <c r="AF92" s="411">
        <f>【入力】!$W$316</f>
        <v>0</v>
      </c>
      <c r="AG92" s="411"/>
      <c r="AH92" s="412" t="s">
        <v>30</v>
      </c>
      <c r="AI92" s="274" t="str">
        <f>【入力】!$Y$316</f>
        <v/>
      </c>
      <c r="AJ92" s="275"/>
      <c r="AK92" s="275"/>
      <c r="AL92" s="275"/>
      <c r="AM92" s="275"/>
      <c r="AN92" s="275"/>
      <c r="AO92" s="275"/>
      <c r="AP92" s="275"/>
      <c r="AQ92" s="413"/>
      <c r="AS92" s="324" t="str">
        <f>MID(【入力】!$AL$316,1,1)</f>
        <v/>
      </c>
      <c r="AT92" s="296" t="str">
        <f>MID(【入力】!$AL$316,2,1)</f>
        <v/>
      </c>
      <c r="AU92" s="296" t="str">
        <f>MID(【入力】!$AL$316,3,1)</f>
        <v/>
      </c>
      <c r="AV92" s="296" t="str">
        <f>MID(【入力】!$AL$316,4,1)</f>
        <v/>
      </c>
      <c r="AW92" s="329" t="str">
        <f>MID(【入力】!$AP$316,1,1)</f>
        <v/>
      </c>
      <c r="AX92" s="296" t="str">
        <f>MID(【入力】!$AP$316,2,1)</f>
        <v/>
      </c>
      <c r="AY92" s="328" t="str">
        <f>MID(【入力】!$AP$316,3,1)</f>
        <v/>
      </c>
      <c r="AZ92" s="329" t="str">
        <f>MID(【入力】!$AS$316,1,1)</f>
        <v/>
      </c>
      <c r="BA92" s="296" t="str">
        <f>MID(【入力】!$AS$316,2,1)</f>
        <v/>
      </c>
      <c r="BB92" s="328" t="str">
        <f>MID(【入力】!$AS$316,3,1)</f>
        <v/>
      </c>
      <c r="BC92" s="332">
        <f>【入力】!$AV$316</f>
        <v>0</v>
      </c>
      <c r="BD92" s="332"/>
      <c r="BE92" s="332"/>
      <c r="BF92" s="332"/>
      <c r="BG92" s="332">
        <f>【入力】!$AZ$316</f>
        <v>0</v>
      </c>
      <c r="BH92" s="332"/>
      <c r="BI92" s="332"/>
      <c r="BJ92" s="295">
        <f>【入力】!$BC$316</f>
        <v>0</v>
      </c>
      <c r="BK92" s="332"/>
      <c r="BL92" s="332"/>
      <c r="BM92" s="332"/>
      <c r="BN92" s="333"/>
    </row>
    <row r="93" spans="2:66" ht="9.75" customHeight="1">
      <c r="B93" s="573"/>
      <c r="C93" s="649"/>
      <c r="D93" s="649"/>
      <c r="E93" s="649"/>
      <c r="F93" s="649"/>
      <c r="G93" s="283"/>
      <c r="H93" s="283"/>
      <c r="I93" s="283"/>
      <c r="J93" s="283"/>
      <c r="K93" s="283"/>
      <c r="L93" s="283"/>
      <c r="M93" s="283"/>
      <c r="N93" s="283"/>
      <c r="O93" s="283"/>
      <c r="P93" s="284"/>
      <c r="Q93" s="287"/>
      <c r="R93" s="288"/>
      <c r="S93" s="563"/>
      <c r="T93" s="563"/>
      <c r="U93" s="563"/>
      <c r="V93" s="288"/>
      <c r="W93" s="288"/>
      <c r="X93" s="288"/>
      <c r="Y93" s="288"/>
      <c r="Z93" s="563"/>
      <c r="AA93" s="563"/>
      <c r="AB93" s="563"/>
      <c r="AC93" s="563"/>
      <c r="AD93" s="563"/>
      <c r="AE93" s="563"/>
      <c r="AF93" s="564"/>
      <c r="AG93" s="564"/>
      <c r="AH93" s="565"/>
      <c r="AI93" s="566"/>
      <c r="AJ93" s="567"/>
      <c r="AK93" s="567"/>
      <c r="AL93" s="567"/>
      <c r="AM93" s="567"/>
      <c r="AN93" s="567"/>
      <c r="AO93" s="567"/>
      <c r="AP93" s="567"/>
      <c r="AQ93" s="568"/>
      <c r="AS93" s="324"/>
      <c r="AT93" s="296"/>
      <c r="AU93" s="296"/>
      <c r="AV93" s="296"/>
      <c r="AW93" s="329"/>
      <c r="AX93" s="296"/>
      <c r="AY93" s="328"/>
      <c r="AZ93" s="329"/>
      <c r="BA93" s="296"/>
      <c r="BB93" s="328"/>
      <c r="BC93" s="332"/>
      <c r="BD93" s="332"/>
      <c r="BE93" s="332"/>
      <c r="BF93" s="332"/>
      <c r="BG93" s="332"/>
      <c r="BH93" s="332"/>
      <c r="BI93" s="332"/>
      <c r="BJ93" s="295"/>
      <c r="BK93" s="332"/>
      <c r="BL93" s="332"/>
      <c r="BM93" s="332"/>
      <c r="BN93" s="333"/>
    </row>
    <row r="94" spans="2:66" ht="6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S94" s="344" t="s">
        <v>81</v>
      </c>
      <c r="AT94" s="345"/>
      <c r="AU94" s="345"/>
      <c r="AV94" s="345"/>
      <c r="AW94" s="345"/>
      <c r="AX94" s="345"/>
      <c r="AY94" s="345"/>
      <c r="AZ94" s="345"/>
      <c r="BA94" s="345"/>
      <c r="BB94" s="345"/>
      <c r="BC94" s="348">
        <f>【入力】!$AV$318</f>
        <v>0</v>
      </c>
      <c r="BD94" s="348"/>
      <c r="BE94" s="348"/>
      <c r="BF94" s="348"/>
      <c r="BG94" s="348">
        <f>【入力】!$AZ$318</f>
        <v>0</v>
      </c>
      <c r="BH94" s="348"/>
      <c r="BI94" s="348"/>
      <c r="BJ94" s="350">
        <f>【入力】!$BC$318</f>
        <v>0</v>
      </c>
      <c r="BK94" s="348"/>
      <c r="BL94" s="348"/>
      <c r="BM94" s="348"/>
      <c r="BN94" s="351"/>
    </row>
    <row r="95" spans="2:66" ht="9" customHeight="1">
      <c r="B95" s="384" t="s">
        <v>87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569" t="s">
        <v>35</v>
      </c>
      <c r="N95" s="132"/>
      <c r="O95" s="132"/>
      <c r="P95" s="132"/>
      <c r="Q95" s="132"/>
      <c r="R95" s="132"/>
      <c r="S95" s="132"/>
      <c r="T95" s="132"/>
      <c r="U95" s="570"/>
      <c r="V95" s="569" t="s">
        <v>88</v>
      </c>
      <c r="W95" s="132"/>
      <c r="X95" s="132"/>
      <c r="Y95" s="132"/>
      <c r="Z95" s="132"/>
      <c r="AA95" s="132"/>
      <c r="AB95" s="132"/>
      <c r="AC95" s="132"/>
      <c r="AD95" s="132"/>
      <c r="AE95" s="570"/>
      <c r="AF95" s="387" t="s">
        <v>36</v>
      </c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8"/>
      <c r="AS95" s="344"/>
      <c r="AT95" s="345"/>
      <c r="AU95" s="345"/>
      <c r="AV95" s="345"/>
      <c r="AW95" s="345"/>
      <c r="AX95" s="345"/>
      <c r="AY95" s="345"/>
      <c r="AZ95" s="345"/>
      <c r="BA95" s="345"/>
      <c r="BB95" s="345"/>
      <c r="BC95" s="348"/>
      <c r="BD95" s="348"/>
      <c r="BE95" s="348"/>
      <c r="BF95" s="348"/>
      <c r="BG95" s="348"/>
      <c r="BH95" s="348"/>
      <c r="BI95" s="348"/>
      <c r="BJ95" s="350"/>
      <c r="BK95" s="348"/>
      <c r="BL95" s="348"/>
      <c r="BM95" s="348"/>
      <c r="BN95" s="351"/>
    </row>
    <row r="96" spans="2:66" ht="9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571"/>
      <c r="N96" s="267"/>
      <c r="O96" s="267"/>
      <c r="P96" s="267"/>
      <c r="Q96" s="267"/>
      <c r="R96" s="267"/>
      <c r="S96" s="267"/>
      <c r="T96" s="267"/>
      <c r="U96" s="572"/>
      <c r="V96" s="571"/>
      <c r="W96" s="267"/>
      <c r="X96" s="267"/>
      <c r="Y96" s="267"/>
      <c r="Z96" s="267"/>
      <c r="AA96" s="267"/>
      <c r="AB96" s="267"/>
      <c r="AC96" s="267"/>
      <c r="AD96" s="267"/>
      <c r="AE96" s="572"/>
      <c r="AF96" s="389"/>
      <c r="AG96" s="389"/>
      <c r="AH96" s="389"/>
      <c r="AI96" s="389"/>
      <c r="AJ96" s="389"/>
      <c r="AK96" s="389"/>
      <c r="AL96" s="389"/>
      <c r="AM96" s="389"/>
      <c r="AN96" s="389"/>
      <c r="AO96" s="389"/>
      <c r="AP96" s="389"/>
      <c r="AQ96" s="390"/>
      <c r="AS96" s="346"/>
      <c r="AT96" s="347"/>
      <c r="AU96" s="347"/>
      <c r="AV96" s="347"/>
      <c r="AW96" s="347"/>
      <c r="AX96" s="347"/>
      <c r="AY96" s="347"/>
      <c r="AZ96" s="347"/>
      <c r="BA96" s="347"/>
      <c r="BB96" s="347"/>
      <c r="BC96" s="349"/>
      <c r="BD96" s="349"/>
      <c r="BE96" s="349"/>
      <c r="BF96" s="349"/>
      <c r="BG96" s="349"/>
      <c r="BH96" s="349"/>
      <c r="BI96" s="349"/>
      <c r="BJ96" s="352"/>
      <c r="BK96" s="349"/>
      <c r="BL96" s="349"/>
      <c r="BM96" s="349"/>
      <c r="BN96" s="353"/>
    </row>
    <row r="97" spans="2:66" ht="10.5" customHeight="1">
      <c r="B97" s="368" t="s">
        <v>78</v>
      </c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271">
        <f ca="1">【入力】!$L$321</f>
        <v>0</v>
      </c>
      <c r="N97" s="272"/>
      <c r="O97" s="272"/>
      <c r="P97" s="272"/>
      <c r="Q97" s="272"/>
      <c r="R97" s="272"/>
      <c r="S97" s="272"/>
      <c r="T97" s="272"/>
      <c r="U97" s="273"/>
      <c r="V97" s="271">
        <f ca="1">【入力】!$R$321</f>
        <v>0</v>
      </c>
      <c r="W97" s="272"/>
      <c r="X97" s="272"/>
      <c r="Y97" s="272"/>
      <c r="Z97" s="272"/>
      <c r="AA97" s="272"/>
      <c r="AB97" s="272"/>
      <c r="AC97" s="272"/>
      <c r="AD97" s="272"/>
      <c r="AE97" s="273"/>
      <c r="AF97" s="277">
        <f ca="1">【入力】!$W$321</f>
        <v>0</v>
      </c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8"/>
      <c r="AS97" s="354" t="s">
        <v>128</v>
      </c>
      <c r="AT97" s="354"/>
      <c r="AU97" s="354"/>
      <c r="AV97" s="354"/>
      <c r="AW97" s="354"/>
      <c r="AX97" s="354"/>
      <c r="AY97" s="354"/>
      <c r="AZ97" s="354"/>
      <c r="BA97" s="354"/>
      <c r="BB97" s="354"/>
    </row>
    <row r="98" spans="2:66" ht="9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74"/>
      <c r="N98" s="275"/>
      <c r="O98" s="275"/>
      <c r="P98" s="275"/>
      <c r="Q98" s="275"/>
      <c r="R98" s="275"/>
      <c r="S98" s="275"/>
      <c r="T98" s="275"/>
      <c r="U98" s="276"/>
      <c r="V98" s="274"/>
      <c r="W98" s="275"/>
      <c r="X98" s="275"/>
      <c r="Y98" s="275"/>
      <c r="Z98" s="275"/>
      <c r="AA98" s="275"/>
      <c r="AB98" s="275"/>
      <c r="AC98" s="275"/>
      <c r="AD98" s="275"/>
      <c r="AE98" s="276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80"/>
      <c r="AS98" s="334" t="s">
        <v>129</v>
      </c>
      <c r="AT98" s="335"/>
      <c r="AU98" s="335"/>
      <c r="AV98" s="335"/>
      <c r="AW98" s="335"/>
      <c r="AX98" s="335"/>
      <c r="AY98" s="335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340" t="s">
        <v>37</v>
      </c>
      <c r="BN98" s="341"/>
    </row>
    <row r="99" spans="2:66" ht="9" customHeight="1">
      <c r="B99" s="290" t="s">
        <v>79</v>
      </c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550">
        <f>【入力】!$L$324</f>
        <v>0</v>
      </c>
      <c r="N99" s="279"/>
      <c r="O99" s="279"/>
      <c r="P99" s="279"/>
      <c r="Q99" s="279"/>
      <c r="R99" s="279"/>
      <c r="S99" s="279"/>
      <c r="T99" s="279"/>
      <c r="U99" s="551"/>
      <c r="V99" s="550">
        <f>【入力】!$R$324</f>
        <v>0</v>
      </c>
      <c r="W99" s="279"/>
      <c r="X99" s="279"/>
      <c r="Y99" s="279"/>
      <c r="Z99" s="279"/>
      <c r="AA99" s="279"/>
      <c r="AB99" s="279"/>
      <c r="AC99" s="279"/>
      <c r="AD99" s="279"/>
      <c r="AE99" s="551"/>
      <c r="AF99" s="279">
        <f>【入力】!$W$324</f>
        <v>0</v>
      </c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80"/>
      <c r="AS99" s="336"/>
      <c r="AT99" s="337"/>
      <c r="AU99" s="337"/>
      <c r="AV99" s="337"/>
      <c r="AW99" s="337"/>
      <c r="AX99" s="337"/>
      <c r="AY99" s="337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342"/>
      <c r="BN99" s="343"/>
    </row>
    <row r="100" spans="2:66" ht="9" customHeight="1"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550"/>
      <c r="N100" s="279"/>
      <c r="O100" s="279"/>
      <c r="P100" s="279"/>
      <c r="Q100" s="279"/>
      <c r="R100" s="279"/>
      <c r="S100" s="279"/>
      <c r="T100" s="279"/>
      <c r="U100" s="551"/>
      <c r="V100" s="550"/>
      <c r="W100" s="279"/>
      <c r="X100" s="279"/>
      <c r="Y100" s="279"/>
      <c r="Z100" s="279"/>
      <c r="AA100" s="279"/>
      <c r="AB100" s="279"/>
      <c r="AC100" s="279"/>
      <c r="AD100" s="279"/>
      <c r="AE100" s="551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80"/>
      <c r="AS100" s="336"/>
      <c r="AT100" s="337"/>
      <c r="AU100" s="337"/>
      <c r="AV100" s="337"/>
      <c r="AW100" s="337"/>
      <c r="AX100" s="337"/>
      <c r="AY100" s="337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342"/>
      <c r="BN100" s="343"/>
    </row>
    <row r="101" spans="2:66" ht="9" customHeight="1">
      <c r="B101" s="290" t="str">
        <f>【入力】!$C$127</f>
        <v>不課税対象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550">
        <f ca="1">【入力】!$L$327</f>
        <v>0</v>
      </c>
      <c r="N101" s="279"/>
      <c r="O101" s="279"/>
      <c r="P101" s="279"/>
      <c r="Q101" s="279"/>
      <c r="R101" s="279"/>
      <c r="S101" s="279"/>
      <c r="T101" s="279"/>
      <c r="U101" s="551"/>
      <c r="V101" s="555"/>
      <c r="W101" s="556"/>
      <c r="X101" s="556"/>
      <c r="Y101" s="556"/>
      <c r="Z101" s="556"/>
      <c r="AA101" s="556"/>
      <c r="AB101" s="556"/>
      <c r="AC101" s="556"/>
      <c r="AD101" s="556"/>
      <c r="AE101" s="557"/>
      <c r="AF101" s="279">
        <f ca="1">【入力】!$W$327</f>
        <v>0</v>
      </c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80"/>
      <c r="AS101" s="338"/>
      <c r="AT101" s="339"/>
      <c r="AU101" s="339"/>
      <c r="AV101" s="339"/>
      <c r="AW101" s="339"/>
      <c r="AX101" s="339"/>
      <c r="AY101" s="33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24"/>
      <c r="BN101" s="220"/>
    </row>
    <row r="102" spans="2:66" ht="9" customHeight="1">
      <c r="B102" s="548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52"/>
      <c r="N102" s="553"/>
      <c r="O102" s="553"/>
      <c r="P102" s="553"/>
      <c r="Q102" s="553"/>
      <c r="R102" s="553"/>
      <c r="S102" s="553"/>
      <c r="T102" s="553"/>
      <c r="U102" s="554"/>
      <c r="V102" s="558"/>
      <c r="W102" s="559"/>
      <c r="X102" s="559"/>
      <c r="Y102" s="559"/>
      <c r="Z102" s="559"/>
      <c r="AA102" s="559"/>
      <c r="AB102" s="559"/>
      <c r="AC102" s="559"/>
      <c r="AD102" s="559"/>
      <c r="AE102" s="560"/>
      <c r="AF102" s="553"/>
      <c r="AG102" s="553"/>
      <c r="AH102" s="553"/>
      <c r="AI102" s="553"/>
      <c r="AJ102" s="553"/>
      <c r="AK102" s="553"/>
      <c r="AL102" s="553"/>
      <c r="AM102" s="553"/>
      <c r="AN102" s="553"/>
      <c r="AO102" s="553"/>
      <c r="AP102" s="553"/>
      <c r="AQ102" s="561"/>
      <c r="AS102" s="266" t="s">
        <v>180</v>
      </c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 t="s">
        <v>37</v>
      </c>
      <c r="BN102" s="323"/>
    </row>
    <row r="103" spans="2:66" ht="9" customHeight="1">
      <c r="AS103" s="268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301"/>
    </row>
    <row r="104" spans="2:66" ht="12" customHeight="1">
      <c r="B104" s="289" t="s">
        <v>40</v>
      </c>
      <c r="C104" s="289"/>
      <c r="D104" s="289"/>
      <c r="E104" s="289"/>
      <c r="F104" s="289"/>
      <c r="G104" s="289"/>
      <c r="H104" s="289" t="s">
        <v>41</v>
      </c>
      <c r="I104" s="289"/>
      <c r="J104" s="289"/>
      <c r="K104" s="289"/>
      <c r="L104" s="289"/>
      <c r="M104" s="289" t="s">
        <v>42</v>
      </c>
      <c r="N104" s="289"/>
      <c r="O104" s="289"/>
      <c r="P104" s="289"/>
      <c r="Q104" s="289"/>
      <c r="R104" s="289" t="s">
        <v>43</v>
      </c>
      <c r="S104" s="289"/>
      <c r="T104" s="289"/>
      <c r="U104" s="289"/>
      <c r="V104" s="289"/>
      <c r="W104" s="289" t="s">
        <v>8</v>
      </c>
      <c r="X104" s="289"/>
      <c r="Y104" s="6"/>
      <c r="Z104" s="620" t="s">
        <v>8</v>
      </c>
      <c r="AA104" s="621"/>
      <c r="AB104" s="621"/>
      <c r="AC104" s="621"/>
      <c r="AD104" s="621"/>
      <c r="AE104" s="621"/>
      <c r="AF104" s="621"/>
      <c r="AG104" s="621"/>
      <c r="AH104" s="621"/>
      <c r="AI104" s="621"/>
      <c r="AJ104" s="621"/>
      <c r="AK104" s="621"/>
      <c r="AL104" s="621"/>
      <c r="AM104" s="621"/>
      <c r="AN104" s="621"/>
      <c r="AO104" s="621"/>
      <c r="AP104" s="621"/>
      <c r="AQ104" s="622"/>
      <c r="AS104" s="268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301"/>
    </row>
    <row r="105" spans="2:66" ht="9" customHeight="1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6"/>
      <c r="Z105" s="623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4"/>
      <c r="AL105" s="624"/>
      <c r="AM105" s="624"/>
      <c r="AN105" s="624"/>
      <c r="AO105" s="624"/>
      <c r="AP105" s="624"/>
      <c r="AQ105" s="625"/>
      <c r="AS105" s="318" t="s">
        <v>120</v>
      </c>
      <c r="AT105" s="319"/>
      <c r="AU105" s="319"/>
      <c r="AV105" s="319"/>
      <c r="AW105" s="319"/>
      <c r="AX105" s="319"/>
      <c r="AY105" s="31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 t="s">
        <v>37</v>
      </c>
      <c r="BN105" s="301"/>
    </row>
    <row r="106" spans="2:66" ht="10.5" customHeight="1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7"/>
      <c r="Z106" s="62"/>
      <c r="AA106" s="7"/>
      <c r="AB106" s="6"/>
      <c r="AC106" s="7"/>
      <c r="AD106" s="6"/>
      <c r="AF106" s="6"/>
      <c r="AG106" s="6"/>
      <c r="AH106" s="7" t="s">
        <v>75</v>
      </c>
      <c r="AI106" s="6"/>
      <c r="AJ106" s="6"/>
      <c r="AL106" s="7"/>
      <c r="AM106" s="7" t="s">
        <v>74</v>
      </c>
      <c r="AN106" s="7"/>
      <c r="AO106" s="7"/>
      <c r="AP106" s="7"/>
      <c r="AQ106" s="63" t="s">
        <v>37</v>
      </c>
      <c r="AS106" s="318"/>
      <c r="AT106" s="319"/>
      <c r="AU106" s="319"/>
      <c r="AV106" s="319"/>
      <c r="AW106" s="319"/>
      <c r="AX106" s="319"/>
      <c r="AY106" s="31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301"/>
    </row>
    <row r="107" spans="2:66" ht="9" customHeight="1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>
        <f ca="1">【入力】!$W$333</f>
        <v>0</v>
      </c>
      <c r="Y107" s="56"/>
      <c r="Z107" s="542">
        <f ca="1">【入力】!$W$333</f>
        <v>0</v>
      </c>
      <c r="AA107" s="543"/>
      <c r="AB107" s="543"/>
      <c r="AC107" s="543"/>
      <c r="AD107" s="543"/>
      <c r="AE107" s="543"/>
      <c r="AF107" s="543"/>
      <c r="AG107" s="543"/>
      <c r="AH107" s="543"/>
      <c r="AI107" s="543"/>
      <c r="AJ107" s="543"/>
      <c r="AK107" s="543"/>
      <c r="AL107" s="543"/>
      <c r="AM107" s="543"/>
      <c r="AN107" s="543"/>
      <c r="AO107" s="543"/>
      <c r="AP107" s="543"/>
      <c r="AQ107" s="544"/>
      <c r="AS107" s="318"/>
      <c r="AT107" s="319"/>
      <c r="AU107" s="319"/>
      <c r="AV107" s="319"/>
      <c r="AW107" s="319"/>
      <c r="AX107" s="319"/>
      <c r="AY107" s="31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301"/>
    </row>
    <row r="108" spans="2:66" ht="9" customHeight="1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56"/>
      <c r="Z108" s="542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4"/>
      <c r="AS108" s="330" t="s">
        <v>91</v>
      </c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6"/>
    </row>
    <row r="109" spans="2:66" ht="18" customHeight="1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56"/>
      <c r="Z109" s="545"/>
      <c r="AA109" s="546"/>
      <c r="AB109" s="546"/>
      <c r="AC109" s="546"/>
      <c r="AD109" s="546"/>
      <c r="AE109" s="546"/>
      <c r="AF109" s="546"/>
      <c r="AG109" s="546"/>
      <c r="AH109" s="546"/>
      <c r="AI109" s="546"/>
      <c r="AJ109" s="546"/>
      <c r="AK109" s="546"/>
      <c r="AL109" s="546"/>
      <c r="AM109" s="546"/>
      <c r="AN109" s="546"/>
      <c r="AO109" s="546"/>
      <c r="AP109" s="546"/>
      <c r="AQ109" s="547"/>
      <c r="AS109" s="331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300"/>
    </row>
    <row r="110" spans="2:66" ht="3" customHeight="1"/>
    <row r="111" spans="2:66" ht="6" customHeight="1">
      <c r="B111" s="581" t="s">
        <v>167</v>
      </c>
      <c r="C111" s="581"/>
      <c r="D111" s="581"/>
      <c r="E111" s="581"/>
      <c r="F111" s="581"/>
      <c r="G111" s="581"/>
      <c r="H111" s="581"/>
      <c r="I111" s="581"/>
      <c r="J111" s="262" t="s">
        <v>0</v>
      </c>
      <c r="K111" s="262"/>
      <c r="L111" s="262"/>
      <c r="M111" s="262"/>
      <c r="N111" s="262"/>
      <c r="O111" s="262"/>
      <c r="P111" s="262"/>
      <c r="Q111" s="262"/>
      <c r="Z111" s="650" t="s">
        <v>82</v>
      </c>
      <c r="AA111" s="650"/>
      <c r="AB111" s="650"/>
      <c r="AC111" s="650"/>
      <c r="AD111" s="650"/>
      <c r="AE111" s="263" t="str">
        <f>【入力】!$W$253</f>
        <v>3</v>
      </c>
      <c r="AF111" s="263"/>
      <c r="AG111" s="263"/>
      <c r="AH111" s="263"/>
      <c r="AI111" s="263"/>
      <c r="AJ111" s="263"/>
      <c r="AK111" s="263"/>
      <c r="AL111" s="265" t="s">
        <v>186</v>
      </c>
      <c r="AM111" s="265"/>
      <c r="AN111" s="265"/>
      <c r="AO111" s="265"/>
      <c r="AP111" s="265"/>
      <c r="AQ111" s="265"/>
      <c r="AS111" s="135"/>
      <c r="AT111" s="135"/>
      <c r="AU111" s="135"/>
      <c r="AV111" s="135"/>
      <c r="AW111" s="135"/>
      <c r="AX111" s="135"/>
      <c r="AY111" s="135"/>
      <c r="AZ111" s="135"/>
      <c r="BA111" s="539" t="s">
        <v>76</v>
      </c>
      <c r="BB111" s="539"/>
      <c r="BC111" s="539"/>
      <c r="BD111" s="539"/>
      <c r="BE111" s="236" t="str">
        <f>MID(【入力】!$K$256,1,4)</f>
        <v/>
      </c>
      <c r="BF111" s="236"/>
      <c r="BG111" s="236"/>
      <c r="BH111" s="297" t="s">
        <v>5</v>
      </c>
      <c r="BI111" s="236" t="str">
        <f>MID(【入力】!$K$256,5,2)</f>
        <v/>
      </c>
      <c r="BJ111" s="236"/>
      <c r="BK111" s="297" t="s">
        <v>6</v>
      </c>
      <c r="BL111" s="236" t="str">
        <f>MID(【入力】!$K$256,7,2)</f>
        <v/>
      </c>
      <c r="BM111" s="236"/>
      <c r="BN111" s="297" t="s">
        <v>7</v>
      </c>
    </row>
    <row r="112" spans="2:66" ht="10.5" customHeight="1">
      <c r="B112" s="581"/>
      <c r="C112" s="581"/>
      <c r="D112" s="581"/>
      <c r="E112" s="581"/>
      <c r="F112" s="581"/>
      <c r="G112" s="581"/>
      <c r="H112" s="581"/>
      <c r="I112" s="581"/>
      <c r="J112" s="262"/>
      <c r="K112" s="262"/>
      <c r="L112" s="262"/>
      <c r="M112" s="262"/>
      <c r="N112" s="262"/>
      <c r="O112" s="262"/>
      <c r="P112" s="262"/>
      <c r="Q112" s="262"/>
      <c r="S112" s="270" t="s">
        <v>31</v>
      </c>
      <c r="T112" s="270"/>
      <c r="U112" s="270"/>
      <c r="V112" s="270"/>
      <c r="W112" s="270"/>
      <c r="X112" s="270"/>
      <c r="Y112" s="270"/>
      <c r="Z112" s="211"/>
      <c r="AA112" s="211"/>
      <c r="AB112" s="211"/>
      <c r="AC112" s="211"/>
      <c r="AD112" s="211"/>
      <c r="AE112" s="264"/>
      <c r="AF112" s="264"/>
      <c r="AG112" s="264"/>
      <c r="AH112" s="264"/>
      <c r="AI112" s="264"/>
      <c r="AJ112" s="264"/>
      <c r="AK112" s="264"/>
      <c r="AL112" s="265"/>
      <c r="AM112" s="265"/>
      <c r="AN112" s="265"/>
      <c r="AO112" s="265"/>
      <c r="AP112" s="265"/>
      <c r="AQ112" s="265"/>
      <c r="AS112" s="135"/>
      <c r="AT112" s="135"/>
      <c r="AU112" s="135"/>
      <c r="AV112" s="135"/>
      <c r="AW112" s="135"/>
      <c r="AX112" s="135"/>
      <c r="AY112" s="135"/>
      <c r="AZ112" s="135"/>
      <c r="BA112" s="540"/>
      <c r="BB112" s="540"/>
      <c r="BC112" s="540"/>
      <c r="BD112" s="540"/>
      <c r="BE112" s="541"/>
      <c r="BF112" s="541"/>
      <c r="BG112" s="541"/>
      <c r="BH112" s="298"/>
      <c r="BI112" s="541"/>
      <c r="BJ112" s="541"/>
      <c r="BK112" s="298"/>
      <c r="BL112" s="541"/>
      <c r="BM112" s="541"/>
      <c r="BN112" s="298"/>
    </row>
    <row r="113" spans="2:79" ht="10.5" customHeight="1">
      <c r="B113" s="581"/>
      <c r="C113" s="581"/>
      <c r="D113" s="581"/>
      <c r="E113" s="581"/>
      <c r="F113" s="581"/>
      <c r="G113" s="581"/>
      <c r="H113" s="581"/>
      <c r="I113" s="581"/>
      <c r="J113" s="262"/>
      <c r="K113" s="262"/>
      <c r="L113" s="262"/>
      <c r="M113" s="262"/>
      <c r="N113" s="262"/>
      <c r="O113" s="262"/>
      <c r="P113" s="262"/>
      <c r="Q113" s="262"/>
      <c r="S113" s="270"/>
      <c r="T113" s="270"/>
      <c r="U113" s="270"/>
      <c r="V113" s="270"/>
      <c r="W113" s="270"/>
      <c r="X113" s="270"/>
      <c r="Y113" s="270"/>
      <c r="AS113" s="652" t="s">
        <v>183</v>
      </c>
      <c r="AT113" s="652"/>
      <c r="AU113" s="652"/>
      <c r="AV113" s="652"/>
      <c r="AW113" s="652"/>
      <c r="AX113" s="652"/>
      <c r="AY113" s="652"/>
      <c r="AZ113" s="652"/>
    </row>
    <row r="114" spans="2:79" ht="10.5" customHeight="1">
      <c r="B114" s="516" t="s">
        <v>184</v>
      </c>
      <c r="C114" s="516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S114" s="517" t="s">
        <v>24</v>
      </c>
      <c r="T114" s="518"/>
      <c r="U114" s="518"/>
      <c r="V114" s="518"/>
      <c r="W114" s="518"/>
      <c r="X114" s="518"/>
      <c r="Y114" s="519"/>
      <c r="Z114" s="520" t="str">
        <f>MID(【入力】!$K$5,1,1)</f>
        <v/>
      </c>
      <c r="AA114" s="520"/>
      <c r="AB114" s="522" t="str">
        <f>MID(【入力】!$K$5,2,1)</f>
        <v/>
      </c>
      <c r="AC114" s="522"/>
      <c r="AD114" s="522" t="str">
        <f>MID(【入力】!$K$5,3,1)</f>
        <v/>
      </c>
      <c r="AE114" s="522"/>
      <c r="AF114" s="522" t="str">
        <f>MID(【入力】!$K$5,4,1)</f>
        <v/>
      </c>
      <c r="AG114" s="522"/>
      <c r="AH114" s="522" t="str">
        <f>MID(【入力】!$K$5,5,1)</f>
        <v/>
      </c>
      <c r="AI114" s="522"/>
      <c r="AJ114" s="520" t="str">
        <f>MID(【入力】!$K$5,6,1)</f>
        <v/>
      </c>
      <c r="AK114" s="520"/>
      <c r="AL114" s="501" t="s">
        <v>188</v>
      </c>
      <c r="AM114" s="502"/>
      <c r="AN114" s="502"/>
      <c r="AO114" s="502"/>
      <c r="AP114" s="502"/>
      <c r="AQ114" s="503"/>
      <c r="AS114" s="507" t="s">
        <v>38</v>
      </c>
      <c r="AT114" s="508"/>
      <c r="AU114" s="508"/>
      <c r="AV114" s="508"/>
      <c r="AW114" s="508"/>
      <c r="AX114" s="508"/>
      <c r="AY114" s="508"/>
      <c r="AZ114" s="508"/>
      <c r="BA114" s="508"/>
      <c r="BB114" s="509"/>
      <c r="BC114" s="306" t="str">
        <f>MID(【入力】!$K$272,1,1)</f>
        <v/>
      </c>
      <c r="BD114" s="306" t="str">
        <f>MID(【入力】!$K$272,2,1)</f>
        <v/>
      </c>
      <c r="BE114" s="306" t="str">
        <f>MID(【入力】!$K$272,3,1)</f>
        <v/>
      </c>
      <c r="BF114" s="306" t="str">
        <f>MID(【入力】!$K$272,4,1)</f>
        <v/>
      </c>
      <c r="BG114" s="306" t="str">
        <f>MID(【入力】!$K$272,5,1)</f>
        <v/>
      </c>
      <c r="BH114" s="309"/>
      <c r="BI114" s="309"/>
      <c r="BJ114" s="309"/>
      <c r="BK114" s="309"/>
      <c r="BL114" s="309"/>
      <c r="BM114" s="309"/>
      <c r="BN114" s="310"/>
    </row>
    <row r="115" spans="2:79" ht="10.5" customHeight="1">
      <c r="B115" s="516"/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S115" s="315"/>
      <c r="T115" s="316"/>
      <c r="U115" s="316"/>
      <c r="V115" s="316"/>
      <c r="W115" s="316"/>
      <c r="X115" s="316"/>
      <c r="Y115" s="317"/>
      <c r="Z115" s="521"/>
      <c r="AA115" s="521"/>
      <c r="AB115" s="523"/>
      <c r="AC115" s="523"/>
      <c r="AD115" s="523"/>
      <c r="AE115" s="523"/>
      <c r="AF115" s="523"/>
      <c r="AG115" s="523"/>
      <c r="AH115" s="523"/>
      <c r="AI115" s="523"/>
      <c r="AJ115" s="521"/>
      <c r="AK115" s="521"/>
      <c r="AL115" s="504"/>
      <c r="AM115" s="505"/>
      <c r="AN115" s="505"/>
      <c r="AO115" s="505"/>
      <c r="AP115" s="505"/>
      <c r="AQ115" s="506"/>
      <c r="AS115" s="510"/>
      <c r="AT115" s="511"/>
      <c r="AU115" s="511"/>
      <c r="AV115" s="511"/>
      <c r="AW115" s="511"/>
      <c r="AX115" s="511"/>
      <c r="AY115" s="511"/>
      <c r="AZ115" s="511"/>
      <c r="BA115" s="511"/>
      <c r="BB115" s="512"/>
      <c r="BC115" s="307"/>
      <c r="BD115" s="307"/>
      <c r="BE115" s="307"/>
      <c r="BF115" s="307"/>
      <c r="BG115" s="307"/>
      <c r="BH115" s="311"/>
      <c r="BI115" s="311"/>
      <c r="BJ115" s="311"/>
      <c r="BK115" s="311"/>
      <c r="BL115" s="311"/>
      <c r="BM115" s="311"/>
      <c r="BN115" s="312"/>
      <c r="BR115" s="325" t="str">
        <f>MID(【入力】!$K$9,1,3)</f>
        <v/>
      </c>
      <c r="BS115" s="325"/>
      <c r="BT115" s="325"/>
      <c r="BU115" s="325"/>
      <c r="BV115" s="325" t="s">
        <v>3</v>
      </c>
      <c r="BW115" s="325"/>
      <c r="BX115" s="325" t="str">
        <f>MID(【入力】!$K$9,4,4)</f>
        <v/>
      </c>
      <c r="BY115" s="325"/>
      <c r="BZ115" s="325"/>
      <c r="CA115" s="325"/>
    </row>
    <row r="116" spans="2:79" ht="9.75" customHeight="1">
      <c r="B116" s="524" t="s">
        <v>4</v>
      </c>
      <c r="C116" s="525"/>
      <c r="D116" s="525"/>
      <c r="E116" s="525"/>
      <c r="F116" s="525"/>
      <c r="G116" s="530" t="str">
        <f>MID(【入力】!$K$259,1,1)</f>
        <v/>
      </c>
      <c r="H116" s="533" t="str">
        <f>MID(【入力】!$K$259,2,1)</f>
        <v/>
      </c>
      <c r="I116" s="533" t="str">
        <f>MID(【入力】!$K$259,3,1)</f>
        <v/>
      </c>
      <c r="J116" s="533" t="str">
        <f>MID(【入力】!$K$259,4,1)</f>
        <v/>
      </c>
      <c r="K116" s="536" t="s">
        <v>5</v>
      </c>
      <c r="L116" s="533" t="str">
        <f>MID(【入力】!$K$259,5,1)</f>
        <v/>
      </c>
      <c r="M116" s="533" t="str">
        <f>MID(【入力】!$K$259,6,1)</f>
        <v/>
      </c>
      <c r="N116" s="536" t="s">
        <v>6</v>
      </c>
      <c r="O116" s="533" t="str">
        <f>MID(【入力】!$K$259,7,1)</f>
        <v/>
      </c>
      <c r="P116" s="533" t="str">
        <f>MID(【入力】!$K$259,8,1)</f>
        <v/>
      </c>
      <c r="Q116" s="486" t="s">
        <v>7</v>
      </c>
      <c r="R116" s="10"/>
      <c r="S116" s="490" t="s">
        <v>9</v>
      </c>
      <c r="T116" s="491"/>
      <c r="U116" s="491"/>
      <c r="V116" s="491"/>
      <c r="W116" s="491"/>
      <c r="X116" s="491"/>
      <c r="Y116" s="492"/>
      <c r="Z116" s="36"/>
      <c r="AA116" s="616" t="str">
        <f>IF(【入力】!$K$9="","",$BR$7)</f>
        <v/>
      </c>
      <c r="AB116" s="616"/>
      <c r="AC116" s="616"/>
      <c r="AD116" s="616"/>
      <c r="AE116" s="616"/>
      <c r="AF116" s="616"/>
      <c r="AG116" s="616"/>
      <c r="AH116" s="616"/>
      <c r="AI116" s="616"/>
      <c r="AJ116" s="616"/>
      <c r="AK116" s="616"/>
      <c r="AL116" s="46"/>
      <c r="AM116" s="46"/>
      <c r="AN116" s="46"/>
      <c r="AO116" s="46"/>
      <c r="AP116" s="46"/>
      <c r="AQ116" s="47"/>
      <c r="AS116" s="513"/>
      <c r="AT116" s="514"/>
      <c r="AU116" s="514"/>
      <c r="AV116" s="514"/>
      <c r="AW116" s="514"/>
      <c r="AX116" s="514"/>
      <c r="AY116" s="514"/>
      <c r="AZ116" s="514"/>
      <c r="BA116" s="514"/>
      <c r="BB116" s="515"/>
      <c r="BC116" s="308"/>
      <c r="BD116" s="308"/>
      <c r="BE116" s="308"/>
      <c r="BF116" s="308"/>
      <c r="BG116" s="308"/>
      <c r="BH116" s="313"/>
      <c r="BI116" s="313"/>
      <c r="BJ116" s="313"/>
      <c r="BK116" s="313"/>
      <c r="BL116" s="313"/>
      <c r="BM116" s="313"/>
      <c r="BN116" s="314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</row>
    <row r="117" spans="2:79" ht="9.75" customHeight="1">
      <c r="B117" s="526"/>
      <c r="C117" s="527"/>
      <c r="D117" s="527"/>
      <c r="E117" s="527"/>
      <c r="F117" s="527"/>
      <c r="G117" s="531"/>
      <c r="H117" s="534"/>
      <c r="I117" s="534"/>
      <c r="J117" s="534"/>
      <c r="K117" s="537"/>
      <c r="L117" s="534"/>
      <c r="M117" s="534"/>
      <c r="N117" s="537"/>
      <c r="O117" s="534"/>
      <c r="P117" s="534"/>
      <c r="Q117" s="614"/>
      <c r="R117" s="10"/>
      <c r="S117" s="490"/>
      <c r="T117" s="491"/>
      <c r="U117" s="491"/>
      <c r="V117" s="491"/>
      <c r="W117" s="491"/>
      <c r="X117" s="491"/>
      <c r="Y117" s="492"/>
      <c r="Z117" s="36"/>
      <c r="AA117" s="616"/>
      <c r="AB117" s="616"/>
      <c r="AC117" s="616"/>
      <c r="AD117" s="616"/>
      <c r="AE117" s="616"/>
      <c r="AF117" s="616"/>
      <c r="AG117" s="616"/>
      <c r="AH117" s="616"/>
      <c r="AI117" s="616"/>
      <c r="AJ117" s="616"/>
      <c r="AK117" s="616"/>
      <c r="AL117" s="46"/>
      <c r="AM117" s="46"/>
      <c r="AN117" s="46"/>
      <c r="AO117" s="46"/>
      <c r="AP117" s="46"/>
      <c r="AQ117" s="47"/>
      <c r="AS117" s="315" t="s">
        <v>14</v>
      </c>
      <c r="AT117" s="316"/>
      <c r="AU117" s="316"/>
      <c r="AV117" s="316"/>
      <c r="AW117" s="316"/>
      <c r="AX117" s="316"/>
      <c r="AY117" s="316"/>
      <c r="AZ117" s="316"/>
      <c r="BA117" s="316"/>
      <c r="BB117" s="317"/>
      <c r="BC117" s="321" t="str">
        <f>IF(【入力】!$K$272="","",【入力】!$K$275)</f>
        <v/>
      </c>
      <c r="BD117" s="321"/>
      <c r="BE117" s="321"/>
      <c r="BF117" s="321"/>
      <c r="BG117" s="321"/>
      <c r="BH117" s="321"/>
      <c r="BI117" s="321"/>
      <c r="BJ117" s="321"/>
      <c r="BK117" s="321"/>
      <c r="BL117" s="267" t="s">
        <v>37</v>
      </c>
      <c r="BM117" s="267"/>
      <c r="BN117" s="323"/>
    </row>
    <row r="118" spans="2:79" ht="9.75" customHeight="1">
      <c r="B118" s="528"/>
      <c r="C118" s="529"/>
      <c r="D118" s="529"/>
      <c r="E118" s="529"/>
      <c r="F118" s="529"/>
      <c r="G118" s="532"/>
      <c r="H118" s="535"/>
      <c r="I118" s="535"/>
      <c r="J118" s="535"/>
      <c r="K118" s="538"/>
      <c r="L118" s="535"/>
      <c r="M118" s="535"/>
      <c r="N118" s="538"/>
      <c r="O118" s="535"/>
      <c r="P118" s="535"/>
      <c r="Q118" s="615"/>
      <c r="R118" s="10"/>
      <c r="S118" s="490" t="s">
        <v>10</v>
      </c>
      <c r="T118" s="491"/>
      <c r="U118" s="491"/>
      <c r="V118" s="491"/>
      <c r="W118" s="491"/>
      <c r="X118" s="491"/>
      <c r="Y118" s="492"/>
      <c r="AA118" s="595">
        <f>【入力】!$K$12</f>
        <v>0</v>
      </c>
      <c r="AB118" s="595"/>
      <c r="AC118" s="595"/>
      <c r="AD118" s="595"/>
      <c r="AE118" s="595"/>
      <c r="AF118" s="595"/>
      <c r="AG118" s="595"/>
      <c r="AH118" s="595"/>
      <c r="AI118" s="595"/>
      <c r="AJ118" s="595"/>
      <c r="AK118" s="595"/>
      <c r="AL118" s="595"/>
      <c r="AM118" s="595"/>
      <c r="AN118" s="595"/>
      <c r="AO118" s="595"/>
      <c r="AP118" s="595"/>
      <c r="AQ118" s="596"/>
      <c r="AS118" s="318"/>
      <c r="AT118" s="319"/>
      <c r="AU118" s="319"/>
      <c r="AV118" s="319"/>
      <c r="AW118" s="319"/>
      <c r="AX118" s="319"/>
      <c r="AY118" s="319"/>
      <c r="AZ118" s="319"/>
      <c r="BA118" s="319"/>
      <c r="BB118" s="320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269"/>
      <c r="BM118" s="269"/>
      <c r="BN118" s="301"/>
    </row>
    <row r="119" spans="2:79" ht="9.75" customHeight="1">
      <c r="S119" s="490"/>
      <c r="T119" s="491"/>
      <c r="U119" s="491"/>
      <c r="V119" s="491"/>
      <c r="W119" s="491"/>
      <c r="X119" s="491"/>
      <c r="Y119" s="492"/>
      <c r="Z119" s="9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  <c r="AK119" s="595"/>
      <c r="AL119" s="595"/>
      <c r="AM119" s="595"/>
      <c r="AN119" s="595"/>
      <c r="AO119" s="595"/>
      <c r="AP119" s="595"/>
      <c r="AQ119" s="596"/>
      <c r="AS119" s="318"/>
      <c r="AT119" s="319"/>
      <c r="AU119" s="319"/>
      <c r="AV119" s="319"/>
      <c r="AW119" s="319"/>
      <c r="AX119" s="319"/>
      <c r="AY119" s="319"/>
      <c r="AZ119" s="319"/>
      <c r="BA119" s="319"/>
      <c r="BB119" s="320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269"/>
      <c r="BM119" s="269"/>
      <c r="BN119" s="301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</row>
    <row r="120" spans="2:79" ht="9.75" customHeight="1">
      <c r="B120" s="384" t="s">
        <v>2</v>
      </c>
      <c r="C120" s="132"/>
      <c r="D120" s="132"/>
      <c r="E120" s="132"/>
      <c r="F120" s="570"/>
      <c r="G120" s="631" t="str">
        <f>MID(【入力】!$K$262,1,1)</f>
        <v/>
      </c>
      <c r="H120" s="634" t="str">
        <f>MID(【入力】!$K$262,2,1)</f>
        <v/>
      </c>
      <c r="I120" s="634" t="str">
        <f>MID(【入力】!$K$262,3,1)</f>
        <v/>
      </c>
      <c r="J120" s="634" t="str">
        <f>MID(【入力】!$K$262,4,1)</f>
        <v/>
      </c>
      <c r="K120" s="637" t="s">
        <v>3</v>
      </c>
      <c r="L120" s="640" t="str">
        <f>MID(【入力】!$K$262,5,1)</f>
        <v/>
      </c>
      <c r="M120" s="640" t="str">
        <f>MID(【入力】!$K$262,6,1)</f>
        <v/>
      </c>
      <c r="N120" s="643" t="s">
        <v>3</v>
      </c>
      <c r="O120" s="640" t="str">
        <f>MID(【入力】!$K$262,7,1)</f>
        <v/>
      </c>
      <c r="P120" s="640" t="str">
        <f>MID(【入力】!$K$262,8,1)</f>
        <v/>
      </c>
      <c r="Q120" s="646" t="str">
        <f>MID(【入力】!$K$262,9,1)</f>
        <v/>
      </c>
      <c r="S120" s="490" t="s">
        <v>11</v>
      </c>
      <c r="T120" s="491"/>
      <c r="U120" s="491"/>
      <c r="V120" s="491"/>
      <c r="W120" s="491"/>
      <c r="X120" s="491"/>
      <c r="Y120" s="492"/>
      <c r="AA120" s="595">
        <f>【入力】!$K$15</f>
        <v>0</v>
      </c>
      <c r="AB120" s="595"/>
      <c r="AC120" s="595"/>
      <c r="AD120" s="595"/>
      <c r="AE120" s="595"/>
      <c r="AF120" s="595"/>
      <c r="AG120" s="595"/>
      <c r="AH120" s="595"/>
      <c r="AI120" s="595"/>
      <c r="AJ120" s="595"/>
      <c r="AK120" s="595"/>
      <c r="AL120" s="595"/>
      <c r="AM120" s="595"/>
      <c r="AN120" s="595"/>
      <c r="AO120" s="595"/>
      <c r="AP120" s="595"/>
      <c r="AQ120" s="596"/>
      <c r="AS120" s="318" t="s">
        <v>27</v>
      </c>
      <c r="AT120" s="319"/>
      <c r="AU120" s="319"/>
      <c r="AV120" s="319"/>
      <c r="AW120" s="319"/>
      <c r="AX120" s="319"/>
      <c r="AY120" s="319"/>
      <c r="AZ120" s="319"/>
      <c r="BA120" s="319"/>
      <c r="BB120" s="320"/>
      <c r="BC120" s="322" t="str">
        <f>IF(【入力】!$K$272="","",【入力】!$K$278)</f>
        <v/>
      </c>
      <c r="BD120" s="322"/>
      <c r="BE120" s="322"/>
      <c r="BF120" s="322"/>
      <c r="BG120" s="322"/>
      <c r="BH120" s="322"/>
      <c r="BI120" s="322"/>
      <c r="BJ120" s="322"/>
      <c r="BK120" s="322"/>
      <c r="BL120" s="269" t="s">
        <v>37</v>
      </c>
      <c r="BM120" s="269"/>
      <c r="BN120" s="301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</row>
    <row r="121" spans="2:79" ht="9.75" customHeight="1">
      <c r="B121" s="330"/>
      <c r="C121" s="135"/>
      <c r="D121" s="135"/>
      <c r="E121" s="135"/>
      <c r="F121" s="629"/>
      <c r="G121" s="632"/>
      <c r="H121" s="635"/>
      <c r="I121" s="635"/>
      <c r="J121" s="635"/>
      <c r="K121" s="638"/>
      <c r="L121" s="641"/>
      <c r="M121" s="641"/>
      <c r="N121" s="644"/>
      <c r="O121" s="641"/>
      <c r="P121" s="641"/>
      <c r="Q121" s="647"/>
      <c r="S121" s="490"/>
      <c r="T121" s="491"/>
      <c r="U121" s="491"/>
      <c r="V121" s="491"/>
      <c r="W121" s="491"/>
      <c r="X121" s="491"/>
      <c r="Y121" s="492"/>
      <c r="Z121" s="9"/>
      <c r="AA121" s="595"/>
      <c r="AB121" s="595"/>
      <c r="AC121" s="595"/>
      <c r="AD121" s="595"/>
      <c r="AE121" s="595"/>
      <c r="AF121" s="595"/>
      <c r="AG121" s="595"/>
      <c r="AH121" s="595"/>
      <c r="AI121" s="595"/>
      <c r="AJ121" s="595"/>
      <c r="AK121" s="595"/>
      <c r="AL121" s="595"/>
      <c r="AM121" s="595"/>
      <c r="AN121" s="595"/>
      <c r="AO121" s="595"/>
      <c r="AP121" s="595"/>
      <c r="AQ121" s="596"/>
      <c r="AS121" s="318"/>
      <c r="AT121" s="319"/>
      <c r="AU121" s="319"/>
      <c r="AV121" s="319"/>
      <c r="AW121" s="319"/>
      <c r="AX121" s="319"/>
      <c r="AY121" s="319"/>
      <c r="AZ121" s="319"/>
      <c r="BA121" s="319"/>
      <c r="BB121" s="320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269"/>
      <c r="BM121" s="269"/>
      <c r="BN121" s="301"/>
    </row>
    <row r="122" spans="2:79" ht="9.75" customHeight="1">
      <c r="B122" s="331"/>
      <c r="C122" s="299"/>
      <c r="D122" s="299"/>
      <c r="E122" s="299"/>
      <c r="F122" s="630"/>
      <c r="G122" s="633"/>
      <c r="H122" s="636"/>
      <c r="I122" s="636"/>
      <c r="J122" s="636"/>
      <c r="K122" s="639"/>
      <c r="L122" s="642"/>
      <c r="M122" s="642"/>
      <c r="N122" s="645"/>
      <c r="O122" s="642"/>
      <c r="P122" s="642"/>
      <c r="Q122" s="648"/>
      <c r="S122" s="490" t="s">
        <v>26</v>
      </c>
      <c r="T122" s="491"/>
      <c r="U122" s="491"/>
      <c r="V122" s="491"/>
      <c r="W122" s="491"/>
      <c r="X122" s="491"/>
      <c r="Y122" s="492"/>
      <c r="AA122" s="595">
        <f>【入力】!$K$18</f>
        <v>0</v>
      </c>
      <c r="AB122" s="595"/>
      <c r="AC122" s="595"/>
      <c r="AD122" s="595"/>
      <c r="AE122" s="595"/>
      <c r="AF122" s="595"/>
      <c r="AG122" s="595"/>
      <c r="AH122" s="595"/>
      <c r="AI122" s="595"/>
      <c r="AJ122" s="595"/>
      <c r="AK122" s="595"/>
      <c r="AL122" s="595"/>
      <c r="AM122" s="595"/>
      <c r="AN122" s="595"/>
      <c r="AO122" s="597" t="s">
        <v>89</v>
      </c>
      <c r="AP122" s="597"/>
      <c r="AQ122" s="48"/>
      <c r="AS122" s="318" t="s">
        <v>28</v>
      </c>
      <c r="AT122" s="319"/>
      <c r="AU122" s="319"/>
      <c r="AV122" s="319"/>
      <c r="AW122" s="319"/>
      <c r="AX122" s="319"/>
      <c r="AY122" s="319"/>
      <c r="AZ122" s="319"/>
      <c r="BA122" s="319"/>
      <c r="BB122" s="320"/>
      <c r="BC122" s="322" t="str">
        <f>IF(【入力】!$K$272="","",【入力】!$K$281)</f>
        <v/>
      </c>
      <c r="BD122" s="322"/>
      <c r="BE122" s="322"/>
      <c r="BF122" s="322"/>
      <c r="BG122" s="322"/>
      <c r="BH122" s="322"/>
      <c r="BI122" s="322"/>
      <c r="BJ122" s="322"/>
      <c r="BK122" s="322"/>
      <c r="BL122" s="269" t="s">
        <v>37</v>
      </c>
      <c r="BM122" s="269"/>
      <c r="BN122" s="301"/>
    </row>
    <row r="123" spans="2:79" ht="9.75" customHeight="1">
      <c r="G123" s="5"/>
      <c r="H123" s="5"/>
      <c r="I123" s="5"/>
      <c r="J123" s="5"/>
      <c r="K123" s="57"/>
      <c r="L123" s="58"/>
      <c r="M123" s="58"/>
      <c r="N123" s="59"/>
      <c r="O123" s="58"/>
      <c r="P123" s="58"/>
      <c r="Q123" s="58"/>
      <c r="S123" s="490"/>
      <c r="T123" s="491"/>
      <c r="U123" s="491"/>
      <c r="V123" s="491"/>
      <c r="W123" s="491"/>
      <c r="X123" s="491"/>
      <c r="Y123" s="492"/>
      <c r="Z123" s="9"/>
      <c r="AA123" s="595"/>
      <c r="AB123" s="595"/>
      <c r="AC123" s="595"/>
      <c r="AD123" s="595"/>
      <c r="AE123" s="595"/>
      <c r="AF123" s="595"/>
      <c r="AG123" s="595"/>
      <c r="AH123" s="595"/>
      <c r="AI123" s="595"/>
      <c r="AJ123" s="595"/>
      <c r="AK123" s="595"/>
      <c r="AL123" s="595"/>
      <c r="AM123" s="595"/>
      <c r="AN123" s="595"/>
      <c r="AO123" s="597"/>
      <c r="AP123" s="597"/>
      <c r="AQ123" s="48"/>
      <c r="AS123" s="318"/>
      <c r="AT123" s="319"/>
      <c r="AU123" s="319"/>
      <c r="AV123" s="319"/>
      <c r="AW123" s="319"/>
      <c r="AX123" s="319"/>
      <c r="AY123" s="319"/>
      <c r="AZ123" s="319"/>
      <c r="BA123" s="319"/>
      <c r="BB123" s="320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269"/>
      <c r="BM123" s="269"/>
      <c r="BN123" s="301"/>
    </row>
    <row r="124" spans="2:79" ht="9.75" customHeight="1">
      <c r="B124" s="384" t="s">
        <v>181</v>
      </c>
      <c r="C124" s="132"/>
      <c r="D124" s="132"/>
      <c r="E124" s="132"/>
      <c r="F124" s="132"/>
      <c r="G124" s="442">
        <f>【入力】!$K$265</f>
        <v>0</v>
      </c>
      <c r="H124" s="443"/>
      <c r="I124" s="443"/>
      <c r="J124" s="443"/>
      <c r="K124" s="443"/>
      <c r="L124" s="443"/>
      <c r="M124" s="443"/>
      <c r="N124" s="443"/>
      <c r="O124" s="443"/>
      <c r="P124" s="443"/>
      <c r="Q124" s="444"/>
      <c r="S124" s="490" t="s">
        <v>12</v>
      </c>
      <c r="T124" s="491"/>
      <c r="U124" s="491"/>
      <c r="V124" s="491"/>
      <c r="W124" s="491"/>
      <c r="X124" s="491"/>
      <c r="Y124" s="492"/>
      <c r="AA124" s="595">
        <f>【入力】!$K$21</f>
        <v>0</v>
      </c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49"/>
      <c r="AS124" s="318" t="s">
        <v>29</v>
      </c>
      <c r="AT124" s="319"/>
      <c r="AU124" s="319"/>
      <c r="AV124" s="319"/>
      <c r="AW124" s="319"/>
      <c r="AX124" s="319"/>
      <c r="AY124" s="319"/>
      <c r="AZ124" s="319"/>
      <c r="BA124" s="319"/>
      <c r="BB124" s="320"/>
      <c r="BC124" s="322" t="str">
        <f>IF(【入力】!$K$272="","",【入力】!$K$284)</f>
        <v/>
      </c>
      <c r="BD124" s="322"/>
      <c r="BE124" s="322"/>
      <c r="BF124" s="322"/>
      <c r="BG124" s="322"/>
      <c r="BH124" s="322"/>
      <c r="BI124" s="322"/>
      <c r="BJ124" s="322"/>
      <c r="BK124" s="322"/>
      <c r="BL124" s="269" t="s">
        <v>37</v>
      </c>
      <c r="BM124" s="269"/>
      <c r="BN124" s="301"/>
    </row>
    <row r="125" spans="2:79" ht="9.75" customHeight="1">
      <c r="B125" s="330"/>
      <c r="C125" s="135"/>
      <c r="D125" s="135"/>
      <c r="E125" s="135"/>
      <c r="F125" s="135"/>
      <c r="G125" s="445">
        <f>【入力】!$K$265</f>
        <v>0</v>
      </c>
      <c r="H125" s="446"/>
      <c r="I125" s="446"/>
      <c r="J125" s="446"/>
      <c r="K125" s="446"/>
      <c r="L125" s="446"/>
      <c r="M125" s="446"/>
      <c r="N125" s="446"/>
      <c r="O125" s="446"/>
      <c r="P125" s="446"/>
      <c r="Q125" s="447"/>
      <c r="S125" s="490"/>
      <c r="T125" s="491"/>
      <c r="U125" s="491"/>
      <c r="V125" s="491"/>
      <c r="W125" s="491"/>
      <c r="X125" s="491"/>
      <c r="Y125" s="492"/>
      <c r="Z125" s="9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49"/>
      <c r="AS125" s="318"/>
      <c r="AT125" s="319"/>
      <c r="AU125" s="319"/>
      <c r="AV125" s="319"/>
      <c r="AW125" s="319"/>
      <c r="AX125" s="319"/>
      <c r="AY125" s="319"/>
      <c r="AZ125" s="319"/>
      <c r="BA125" s="319"/>
      <c r="BB125" s="320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269"/>
      <c r="BM125" s="269"/>
      <c r="BN125" s="301"/>
    </row>
    <row r="126" spans="2:79" ht="9.75" customHeight="1">
      <c r="B126" s="330"/>
      <c r="C126" s="135"/>
      <c r="D126" s="135"/>
      <c r="E126" s="135"/>
      <c r="F126" s="135"/>
      <c r="G126" s="445"/>
      <c r="H126" s="446"/>
      <c r="I126" s="446"/>
      <c r="J126" s="446"/>
      <c r="K126" s="446"/>
      <c r="L126" s="446"/>
      <c r="M126" s="446"/>
      <c r="N126" s="446"/>
      <c r="O126" s="446"/>
      <c r="P126" s="446"/>
      <c r="Q126" s="447"/>
      <c r="S126" s="490" t="s">
        <v>80</v>
      </c>
      <c r="T126" s="491"/>
      <c r="U126" s="491"/>
      <c r="V126" s="491"/>
      <c r="W126" s="491"/>
      <c r="X126" s="491"/>
      <c r="Y126" s="492"/>
      <c r="AA126" s="595">
        <f>【入力】!$K$24</f>
        <v>0</v>
      </c>
      <c r="AB126" s="595"/>
      <c r="AC126" s="595"/>
      <c r="AD126" s="595"/>
      <c r="AE126" s="595"/>
      <c r="AF126" s="595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49"/>
      <c r="AS126" s="318" t="s">
        <v>189</v>
      </c>
      <c r="AT126" s="319"/>
      <c r="AU126" s="319"/>
      <c r="AV126" s="319"/>
      <c r="AW126" s="319"/>
      <c r="AX126" s="319"/>
      <c r="AY126" s="319"/>
      <c r="AZ126" s="319"/>
      <c r="BA126" s="319"/>
      <c r="BB126" s="320"/>
      <c r="BC126" s="322" t="str">
        <f>IF(【入力】!$K$272="","",【入力】!$K$287)</f>
        <v/>
      </c>
      <c r="BD126" s="322"/>
      <c r="BE126" s="322"/>
      <c r="BF126" s="322"/>
      <c r="BG126" s="322"/>
      <c r="BH126" s="322"/>
      <c r="BI126" s="322"/>
      <c r="BJ126" s="322"/>
      <c r="BK126" s="322"/>
      <c r="BL126" s="269" t="s">
        <v>37</v>
      </c>
      <c r="BM126" s="269"/>
      <c r="BN126" s="301"/>
    </row>
    <row r="127" spans="2:79" ht="9.75" customHeight="1">
      <c r="B127" s="330"/>
      <c r="C127" s="135"/>
      <c r="D127" s="135"/>
      <c r="E127" s="135"/>
      <c r="F127" s="135"/>
      <c r="G127" s="445"/>
      <c r="H127" s="446"/>
      <c r="I127" s="446"/>
      <c r="J127" s="446"/>
      <c r="K127" s="446"/>
      <c r="L127" s="446"/>
      <c r="M127" s="446"/>
      <c r="N127" s="446"/>
      <c r="O127" s="446"/>
      <c r="P127" s="446"/>
      <c r="Q127" s="447"/>
      <c r="S127" s="315"/>
      <c r="T127" s="316"/>
      <c r="U127" s="316"/>
      <c r="V127" s="316"/>
      <c r="W127" s="316"/>
      <c r="X127" s="316"/>
      <c r="Y127" s="317"/>
      <c r="Z127" s="60"/>
      <c r="AA127" s="651"/>
      <c r="AB127" s="651"/>
      <c r="AC127" s="651"/>
      <c r="AD127" s="651"/>
      <c r="AE127" s="651"/>
      <c r="AF127" s="651"/>
      <c r="AG127" s="651"/>
      <c r="AH127" s="651"/>
      <c r="AI127" s="651"/>
      <c r="AJ127" s="651"/>
      <c r="AK127" s="651"/>
      <c r="AL127" s="651"/>
      <c r="AM127" s="651"/>
      <c r="AN127" s="651"/>
      <c r="AO127" s="651"/>
      <c r="AP127" s="651"/>
      <c r="AQ127" s="61"/>
      <c r="AS127" s="318"/>
      <c r="AT127" s="319"/>
      <c r="AU127" s="319"/>
      <c r="AV127" s="319"/>
      <c r="AW127" s="319"/>
      <c r="AX127" s="319"/>
      <c r="AY127" s="319"/>
      <c r="AZ127" s="319"/>
      <c r="BA127" s="319"/>
      <c r="BB127" s="320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269"/>
      <c r="BM127" s="269"/>
      <c r="BN127" s="301"/>
    </row>
    <row r="128" spans="2:79" ht="9.75" customHeight="1">
      <c r="B128" s="331"/>
      <c r="C128" s="299"/>
      <c r="D128" s="299"/>
      <c r="E128" s="299"/>
      <c r="F128" s="299"/>
      <c r="G128" s="448"/>
      <c r="H128" s="449"/>
      <c r="I128" s="449"/>
      <c r="J128" s="449"/>
      <c r="K128" s="449"/>
      <c r="L128" s="449"/>
      <c r="M128" s="449"/>
      <c r="N128" s="449"/>
      <c r="O128" s="449"/>
      <c r="P128" s="449"/>
      <c r="Q128" s="450"/>
      <c r="S128" s="490" t="s">
        <v>109</v>
      </c>
      <c r="T128" s="491"/>
      <c r="U128" s="491"/>
      <c r="V128" s="491"/>
      <c r="W128" s="491"/>
      <c r="X128" s="491"/>
      <c r="Y128" s="492"/>
      <c r="Z128" s="493" t="s">
        <v>25</v>
      </c>
      <c r="AA128" s="494"/>
      <c r="AB128" s="497" t="str">
        <f>MID(【入力】!$K$28,1,1)</f>
        <v/>
      </c>
      <c r="AC128" s="440" t="s">
        <v>3</v>
      </c>
      <c r="AD128" s="440" t="str">
        <f>MID(【入力】!$K$28,2,1)</f>
        <v/>
      </c>
      <c r="AE128" s="440" t="str">
        <f>MID(【入力】!$K$28,3,1)</f>
        <v/>
      </c>
      <c r="AF128" s="440" t="str">
        <f>MID(【入力】!$K$28,4,1)</f>
        <v/>
      </c>
      <c r="AG128" s="440" t="str">
        <f>MID(【入力】!$K$28,5,1)</f>
        <v/>
      </c>
      <c r="AH128" s="440" t="s">
        <v>3</v>
      </c>
      <c r="AI128" s="440" t="str">
        <f>MID(【入力】!$K$28,6,1)</f>
        <v/>
      </c>
      <c r="AJ128" s="440" t="str">
        <f>MID(【入力】!$K$28,7,1)</f>
        <v/>
      </c>
      <c r="AK128" s="440" t="str">
        <f>MID(【入力】!$K$28,8,1)</f>
        <v/>
      </c>
      <c r="AL128" s="440" t="str">
        <f>MID(【入力】!$K$28,9,1)</f>
        <v/>
      </c>
      <c r="AM128" s="440" t="s">
        <v>3</v>
      </c>
      <c r="AN128" s="440" t="str">
        <f>MID(【入力】!$K$28,10,1)</f>
        <v/>
      </c>
      <c r="AO128" s="440" t="str">
        <f>MID(【入力】!$K$28,11,1)</f>
        <v/>
      </c>
      <c r="AP128" s="440" t="str">
        <f>MID(【入力】!$K$28,12,1)</f>
        <v/>
      </c>
      <c r="AQ128" s="488" t="str">
        <f>MID(【入力】!$K$28,13,1)</f>
        <v/>
      </c>
      <c r="AS128" s="468" t="s">
        <v>15</v>
      </c>
      <c r="AT128" s="469"/>
      <c r="AU128" s="469"/>
      <c r="AV128" s="469"/>
      <c r="AW128" s="469"/>
      <c r="AX128" s="469"/>
      <c r="AY128" s="469"/>
      <c r="AZ128" s="469"/>
      <c r="BA128" s="469"/>
      <c r="BB128" s="470"/>
      <c r="BC128" s="499" t="str">
        <f>IF(【入力】!$K$272="","",【入力】!$K$290)</f>
        <v/>
      </c>
      <c r="BD128" s="405"/>
      <c r="BE128" s="405"/>
      <c r="BF128" s="405"/>
      <c r="BG128" s="405"/>
      <c r="BH128" s="405"/>
      <c r="BI128" s="405"/>
      <c r="BJ128" s="405"/>
      <c r="BK128" s="405"/>
      <c r="BL128" s="299" t="s">
        <v>90</v>
      </c>
      <c r="BM128" s="299"/>
      <c r="BN128" s="300"/>
    </row>
    <row r="129" spans="2:66" ht="9.75" customHeight="1">
      <c r="B129" s="474" t="s">
        <v>77</v>
      </c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S129" s="468"/>
      <c r="T129" s="469"/>
      <c r="U129" s="469"/>
      <c r="V129" s="469"/>
      <c r="W129" s="469"/>
      <c r="X129" s="469"/>
      <c r="Y129" s="470"/>
      <c r="Z129" s="495"/>
      <c r="AA129" s="496"/>
      <c r="AB129" s="498"/>
      <c r="AC129" s="441"/>
      <c r="AD129" s="441"/>
      <c r="AE129" s="441"/>
      <c r="AF129" s="441"/>
      <c r="AG129" s="441"/>
      <c r="AH129" s="441"/>
      <c r="AI129" s="441"/>
      <c r="AJ129" s="441"/>
      <c r="AK129" s="441"/>
      <c r="AL129" s="441"/>
      <c r="AM129" s="441"/>
      <c r="AN129" s="441"/>
      <c r="AO129" s="441"/>
      <c r="AP129" s="441"/>
      <c r="AQ129" s="489"/>
      <c r="AS129" s="471"/>
      <c r="AT129" s="472"/>
      <c r="AU129" s="472"/>
      <c r="AV129" s="472"/>
      <c r="AW129" s="472"/>
      <c r="AX129" s="472"/>
      <c r="AY129" s="472"/>
      <c r="AZ129" s="472"/>
      <c r="BA129" s="472"/>
      <c r="BB129" s="473"/>
      <c r="BC129" s="500"/>
      <c r="BD129" s="500"/>
      <c r="BE129" s="500"/>
      <c r="BF129" s="500"/>
      <c r="BG129" s="500"/>
      <c r="BH129" s="500"/>
      <c r="BI129" s="500"/>
      <c r="BJ129" s="500"/>
      <c r="BK129" s="500"/>
      <c r="BL129" s="387"/>
      <c r="BM129" s="387"/>
      <c r="BN129" s="388"/>
    </row>
    <row r="130" spans="2:66" ht="10.5" customHeight="1"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S130" s="3"/>
      <c r="T130" s="3"/>
      <c r="U130" s="3"/>
      <c r="V130" s="3"/>
      <c r="W130" s="3"/>
      <c r="AS130" s="354" t="s">
        <v>128</v>
      </c>
      <c r="AT130" s="354"/>
      <c r="AU130" s="354"/>
      <c r="AV130" s="354"/>
      <c r="AW130" s="354"/>
      <c r="AX130" s="354"/>
      <c r="AY130" s="354"/>
      <c r="AZ130" s="354"/>
      <c r="BA130" s="354"/>
      <c r="BB130" s="354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2:66" ht="6.75" customHeight="1">
      <c r="B131" s="476"/>
      <c r="C131" s="478" t="s">
        <v>16</v>
      </c>
      <c r="D131" s="479"/>
      <c r="E131" s="479"/>
      <c r="F131" s="480"/>
      <c r="G131" s="590" t="s">
        <v>182</v>
      </c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591"/>
      <c r="S131" s="478" t="s">
        <v>17</v>
      </c>
      <c r="T131" s="479"/>
      <c r="U131" s="480"/>
      <c r="V131" s="479" t="s">
        <v>18</v>
      </c>
      <c r="W131" s="479"/>
      <c r="X131" s="479"/>
      <c r="Y131" s="479"/>
      <c r="Z131" s="478" t="s">
        <v>19</v>
      </c>
      <c r="AA131" s="479"/>
      <c r="AB131" s="479"/>
      <c r="AC131" s="479"/>
      <c r="AD131" s="479"/>
      <c r="AE131" s="480"/>
      <c r="AF131" s="479" t="s">
        <v>20</v>
      </c>
      <c r="AG131" s="479"/>
      <c r="AH131" s="479"/>
      <c r="AI131" s="478" t="s">
        <v>21</v>
      </c>
      <c r="AJ131" s="479"/>
      <c r="AK131" s="479"/>
      <c r="AL131" s="479"/>
      <c r="AM131" s="479"/>
      <c r="AN131" s="479"/>
      <c r="AO131" s="479"/>
      <c r="AP131" s="479"/>
      <c r="AQ131" s="486"/>
      <c r="AS131" s="204" t="s">
        <v>32</v>
      </c>
      <c r="AT131" s="205"/>
      <c r="AU131" s="205"/>
      <c r="AV131" s="205"/>
      <c r="AW131" s="456" t="s">
        <v>33</v>
      </c>
      <c r="AX131" s="205"/>
      <c r="AY131" s="457"/>
      <c r="AZ131" s="205" t="s">
        <v>34</v>
      </c>
      <c r="BA131" s="205"/>
      <c r="BB131" s="205"/>
      <c r="BC131" s="460" t="s">
        <v>21</v>
      </c>
      <c r="BD131" s="461"/>
      <c r="BE131" s="461"/>
      <c r="BF131" s="462"/>
      <c r="BG131" s="460" t="s">
        <v>22</v>
      </c>
      <c r="BH131" s="461"/>
      <c r="BI131" s="462"/>
      <c r="BJ131" s="461" t="s">
        <v>23</v>
      </c>
      <c r="BK131" s="461"/>
      <c r="BL131" s="461"/>
      <c r="BM131" s="461"/>
      <c r="BN131" s="466"/>
    </row>
    <row r="132" spans="2:66" ht="5.25" customHeight="1">
      <c r="B132" s="477"/>
      <c r="C132" s="481"/>
      <c r="D132" s="482"/>
      <c r="E132" s="482"/>
      <c r="F132" s="483"/>
      <c r="G132" s="592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593"/>
      <c r="S132" s="481"/>
      <c r="T132" s="482"/>
      <c r="U132" s="483"/>
      <c r="V132" s="482"/>
      <c r="W132" s="482"/>
      <c r="X132" s="482"/>
      <c r="Y132" s="482"/>
      <c r="Z132" s="481"/>
      <c r="AA132" s="482"/>
      <c r="AB132" s="482"/>
      <c r="AC132" s="482"/>
      <c r="AD132" s="482"/>
      <c r="AE132" s="483"/>
      <c r="AF132" s="482"/>
      <c r="AG132" s="482"/>
      <c r="AH132" s="482"/>
      <c r="AI132" s="481"/>
      <c r="AJ132" s="482"/>
      <c r="AK132" s="482"/>
      <c r="AL132" s="482"/>
      <c r="AM132" s="482"/>
      <c r="AN132" s="482"/>
      <c r="AO132" s="482"/>
      <c r="AP132" s="482"/>
      <c r="AQ132" s="487"/>
      <c r="AS132" s="454"/>
      <c r="AT132" s="455"/>
      <c r="AU132" s="455"/>
      <c r="AV132" s="455"/>
      <c r="AW132" s="458"/>
      <c r="AX132" s="455"/>
      <c r="AY132" s="459"/>
      <c r="AZ132" s="455"/>
      <c r="BA132" s="455"/>
      <c r="BB132" s="455"/>
      <c r="BC132" s="463"/>
      <c r="BD132" s="464"/>
      <c r="BE132" s="464"/>
      <c r="BF132" s="465"/>
      <c r="BG132" s="463"/>
      <c r="BH132" s="464"/>
      <c r="BI132" s="465"/>
      <c r="BJ132" s="464"/>
      <c r="BK132" s="464"/>
      <c r="BL132" s="464"/>
      <c r="BM132" s="464"/>
      <c r="BN132" s="467"/>
    </row>
    <row r="133" spans="2:66" ht="9.75" customHeight="1">
      <c r="B133" s="451">
        <v>1</v>
      </c>
      <c r="C133" s="437" t="str">
        <f>IF(【入力】!$C$302="","",【入力】!$C$302)</f>
        <v/>
      </c>
      <c r="D133" s="438"/>
      <c r="E133" s="438"/>
      <c r="F133" s="439"/>
      <c r="G133" s="452">
        <f>【入力】!$E$302</f>
        <v>0</v>
      </c>
      <c r="H133" s="452"/>
      <c r="I133" s="452"/>
      <c r="J133" s="452"/>
      <c r="K133" s="452"/>
      <c r="L133" s="452"/>
      <c r="M133" s="452"/>
      <c r="N133" s="452"/>
      <c r="O133" s="452"/>
      <c r="P133" s="452"/>
      <c r="Q133" s="432">
        <f>【入力】!$M$302</f>
        <v>0</v>
      </c>
      <c r="R133" s="432"/>
      <c r="S133" s="430" t="str">
        <f>IF(【入力】!$N$302=0,"",【入力】!$N$302)</f>
        <v/>
      </c>
      <c r="T133" s="321"/>
      <c r="U133" s="431"/>
      <c r="V133" s="432">
        <f>【入力】!$Q$302</f>
        <v>0</v>
      </c>
      <c r="W133" s="432"/>
      <c r="X133" s="432"/>
      <c r="Y133" s="432"/>
      <c r="Z133" s="430" t="str">
        <f>IF(【入力】!$T$302=0,"",【入力】!$T$302)</f>
        <v/>
      </c>
      <c r="AA133" s="321"/>
      <c r="AB133" s="321"/>
      <c r="AC133" s="321"/>
      <c r="AD133" s="321"/>
      <c r="AE133" s="431"/>
      <c r="AF133" s="433">
        <f>【入力】!$W$302</f>
        <v>0</v>
      </c>
      <c r="AG133" s="433"/>
      <c r="AH133" s="434" t="s">
        <v>30</v>
      </c>
      <c r="AI133" s="271" t="str">
        <f>【入力】!$Y$302</f>
        <v/>
      </c>
      <c r="AJ133" s="272"/>
      <c r="AK133" s="272"/>
      <c r="AL133" s="272"/>
      <c r="AM133" s="272"/>
      <c r="AN133" s="272"/>
      <c r="AO133" s="272"/>
      <c r="AP133" s="272"/>
      <c r="AQ133" s="435"/>
      <c r="AS133" s="436" t="str">
        <f>MID(【入力】!$AL$302,1,1)</f>
        <v/>
      </c>
      <c r="AT133" s="429" t="str">
        <f>MID(【入力】!$AL$302,2,1)</f>
        <v/>
      </c>
      <c r="AU133" s="429" t="str">
        <f>MID(【入力】!$AL$302,3,1)</f>
        <v/>
      </c>
      <c r="AV133" s="429" t="str">
        <f>MID(【入力】!$AL$302,4,1)</f>
        <v/>
      </c>
      <c r="AW133" s="453" t="str">
        <f>MID(【入力】!$AP$302,1,1)</f>
        <v/>
      </c>
      <c r="AX133" s="429" t="str">
        <f>MID(【入力】!$AP$302,2,1)</f>
        <v/>
      </c>
      <c r="AY133" s="428" t="str">
        <f>MID(【入力】!$AP$302,3,1)</f>
        <v/>
      </c>
      <c r="AZ133" s="429" t="str">
        <f>MID(【入力】!$AS$302,1,1)</f>
        <v/>
      </c>
      <c r="BA133" s="429" t="str">
        <f>MID(【入力】!$AS$302,2,1)</f>
        <v/>
      </c>
      <c r="BB133" s="429" t="str">
        <f>MID(【入力】!$AS$302,3,1)</f>
        <v/>
      </c>
      <c r="BC133" s="302">
        <f>【入力】!$AV$302</f>
        <v>0</v>
      </c>
      <c r="BD133" s="303"/>
      <c r="BE133" s="303"/>
      <c r="BF133" s="304"/>
      <c r="BG133" s="302">
        <f>【入力】!$AZ$302</f>
        <v>0</v>
      </c>
      <c r="BH133" s="303"/>
      <c r="BI133" s="304"/>
      <c r="BJ133" s="303">
        <f>【入力】!$BC$302</f>
        <v>0</v>
      </c>
      <c r="BK133" s="303"/>
      <c r="BL133" s="303"/>
      <c r="BM133" s="303"/>
      <c r="BN133" s="305"/>
    </row>
    <row r="134" spans="2:66" ht="9.75" customHeight="1">
      <c r="B134" s="422"/>
      <c r="C134" s="425"/>
      <c r="D134" s="426"/>
      <c r="E134" s="426"/>
      <c r="F134" s="427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424"/>
      <c r="S134" s="409"/>
      <c r="T134" s="322"/>
      <c r="U134" s="410"/>
      <c r="V134" s="424"/>
      <c r="W134" s="424"/>
      <c r="X134" s="424"/>
      <c r="Y134" s="424"/>
      <c r="Z134" s="409"/>
      <c r="AA134" s="322"/>
      <c r="AB134" s="322"/>
      <c r="AC134" s="322"/>
      <c r="AD134" s="322"/>
      <c r="AE134" s="410"/>
      <c r="AF134" s="411"/>
      <c r="AG134" s="411"/>
      <c r="AH134" s="412"/>
      <c r="AI134" s="274"/>
      <c r="AJ134" s="275"/>
      <c r="AK134" s="275"/>
      <c r="AL134" s="275"/>
      <c r="AM134" s="275"/>
      <c r="AN134" s="275"/>
      <c r="AO134" s="275"/>
      <c r="AP134" s="275"/>
      <c r="AQ134" s="413"/>
      <c r="AS134" s="324"/>
      <c r="AT134" s="296"/>
      <c r="AU134" s="296"/>
      <c r="AV134" s="296"/>
      <c r="AW134" s="329"/>
      <c r="AX134" s="296"/>
      <c r="AY134" s="328"/>
      <c r="AZ134" s="296"/>
      <c r="BA134" s="296"/>
      <c r="BB134" s="296"/>
      <c r="BC134" s="294"/>
      <c r="BD134" s="292"/>
      <c r="BE134" s="292"/>
      <c r="BF134" s="295"/>
      <c r="BG134" s="294"/>
      <c r="BH134" s="292"/>
      <c r="BI134" s="295"/>
      <c r="BJ134" s="292"/>
      <c r="BK134" s="292"/>
      <c r="BL134" s="292"/>
      <c r="BM134" s="292"/>
      <c r="BN134" s="293"/>
    </row>
    <row r="135" spans="2:66" ht="9.75" customHeight="1">
      <c r="B135" s="422">
        <v>2</v>
      </c>
      <c r="C135" s="425" t="str">
        <f>IF(【入力】!$C$304="","",【入力】!$C$304)</f>
        <v/>
      </c>
      <c r="D135" s="426"/>
      <c r="E135" s="426"/>
      <c r="F135" s="427"/>
      <c r="G135" s="423">
        <f>【入力】!$E$304</f>
        <v>0</v>
      </c>
      <c r="H135" s="423"/>
      <c r="I135" s="423"/>
      <c r="J135" s="423"/>
      <c r="K135" s="423"/>
      <c r="L135" s="423"/>
      <c r="M135" s="423"/>
      <c r="N135" s="423"/>
      <c r="O135" s="423"/>
      <c r="P135" s="423"/>
      <c r="Q135" s="424">
        <f>【入力】!$M$304</f>
        <v>0</v>
      </c>
      <c r="R135" s="424"/>
      <c r="S135" s="409" t="str">
        <f>IF(【入力】!$N$304=0,"",【入力】!$N$304)</f>
        <v/>
      </c>
      <c r="T135" s="322"/>
      <c r="U135" s="410"/>
      <c r="V135" s="424">
        <f>【入力】!$Q$304</f>
        <v>0</v>
      </c>
      <c r="W135" s="424"/>
      <c r="X135" s="424"/>
      <c r="Y135" s="424"/>
      <c r="Z135" s="409" t="str">
        <f>IF(【入力】!$T$304=0,"",【入力】!$T$304)</f>
        <v/>
      </c>
      <c r="AA135" s="322"/>
      <c r="AB135" s="322"/>
      <c r="AC135" s="322"/>
      <c r="AD135" s="322"/>
      <c r="AE135" s="410"/>
      <c r="AF135" s="411">
        <f>【入力】!$W$304</f>
        <v>0</v>
      </c>
      <c r="AG135" s="411"/>
      <c r="AH135" s="412" t="s">
        <v>30</v>
      </c>
      <c r="AI135" s="274" t="str">
        <f>【入力】!$Y$304</f>
        <v/>
      </c>
      <c r="AJ135" s="275"/>
      <c r="AK135" s="275"/>
      <c r="AL135" s="275"/>
      <c r="AM135" s="275"/>
      <c r="AN135" s="275"/>
      <c r="AO135" s="275"/>
      <c r="AP135" s="275"/>
      <c r="AQ135" s="413"/>
      <c r="AS135" s="324" t="str">
        <f>MID(【入力】!$AL$304,1,1)</f>
        <v/>
      </c>
      <c r="AT135" s="296" t="str">
        <f>MID(【入力】!$AL$304,2,1)</f>
        <v/>
      </c>
      <c r="AU135" s="296" t="str">
        <f>MID(【入力】!$AL$304,3,1)</f>
        <v/>
      </c>
      <c r="AV135" s="296" t="str">
        <f>MID(【入力】!$AL$304,4,1)</f>
        <v/>
      </c>
      <c r="AW135" s="329" t="str">
        <f>MID(【入力】!$AP$304,1,1)</f>
        <v/>
      </c>
      <c r="AX135" s="296" t="str">
        <f>MID(【入力】!$AP$304,2,1)</f>
        <v/>
      </c>
      <c r="AY135" s="328" t="str">
        <f>MID(【入力】!$AP$304,3,1)</f>
        <v/>
      </c>
      <c r="AZ135" s="296" t="str">
        <f>MID(【入力】!$AS$304,1,1)</f>
        <v/>
      </c>
      <c r="BA135" s="296" t="str">
        <f>MID(【入力】!$AS$304,2,1)</f>
        <v/>
      </c>
      <c r="BB135" s="296" t="str">
        <f>MID(【入力】!$AS$304,3,1)</f>
        <v/>
      </c>
      <c r="BC135" s="294">
        <f>【入力】!$AV$304</f>
        <v>0</v>
      </c>
      <c r="BD135" s="292"/>
      <c r="BE135" s="292"/>
      <c r="BF135" s="295"/>
      <c r="BG135" s="294">
        <f>【入力】!$AZ$304</f>
        <v>0</v>
      </c>
      <c r="BH135" s="292"/>
      <c r="BI135" s="295"/>
      <c r="BJ135" s="292">
        <f>【入力】!$BC$304</f>
        <v>0</v>
      </c>
      <c r="BK135" s="292"/>
      <c r="BL135" s="292"/>
      <c r="BM135" s="292"/>
      <c r="BN135" s="293"/>
    </row>
    <row r="136" spans="2:66" ht="9.75" customHeight="1">
      <c r="B136" s="422"/>
      <c r="C136" s="425"/>
      <c r="D136" s="426"/>
      <c r="E136" s="426"/>
      <c r="F136" s="427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4"/>
      <c r="R136" s="424"/>
      <c r="S136" s="409"/>
      <c r="T136" s="322"/>
      <c r="U136" s="410"/>
      <c r="V136" s="424"/>
      <c r="W136" s="424"/>
      <c r="X136" s="424"/>
      <c r="Y136" s="424"/>
      <c r="Z136" s="409"/>
      <c r="AA136" s="322"/>
      <c r="AB136" s="322"/>
      <c r="AC136" s="322"/>
      <c r="AD136" s="322"/>
      <c r="AE136" s="410"/>
      <c r="AF136" s="411"/>
      <c r="AG136" s="411"/>
      <c r="AH136" s="412"/>
      <c r="AI136" s="274"/>
      <c r="AJ136" s="275"/>
      <c r="AK136" s="275"/>
      <c r="AL136" s="275"/>
      <c r="AM136" s="275"/>
      <c r="AN136" s="275"/>
      <c r="AO136" s="275"/>
      <c r="AP136" s="275"/>
      <c r="AQ136" s="413"/>
      <c r="AS136" s="324"/>
      <c r="AT136" s="296"/>
      <c r="AU136" s="296"/>
      <c r="AV136" s="296"/>
      <c r="AW136" s="329"/>
      <c r="AX136" s="296"/>
      <c r="AY136" s="328"/>
      <c r="AZ136" s="296"/>
      <c r="BA136" s="296"/>
      <c r="BB136" s="296"/>
      <c r="BC136" s="294"/>
      <c r="BD136" s="292"/>
      <c r="BE136" s="292"/>
      <c r="BF136" s="295"/>
      <c r="BG136" s="294"/>
      <c r="BH136" s="292"/>
      <c r="BI136" s="295"/>
      <c r="BJ136" s="292"/>
      <c r="BK136" s="292"/>
      <c r="BL136" s="292"/>
      <c r="BM136" s="292"/>
      <c r="BN136" s="293"/>
    </row>
    <row r="137" spans="2:66" ht="9.75" customHeight="1">
      <c r="B137" s="422">
        <v>3</v>
      </c>
      <c r="C137" s="425" t="str">
        <f>IF(【入力】!$C$306="","",【入力】!$C$306)</f>
        <v/>
      </c>
      <c r="D137" s="426"/>
      <c r="E137" s="426"/>
      <c r="F137" s="427"/>
      <c r="G137" s="423">
        <f>【入力】!$E$306</f>
        <v>0</v>
      </c>
      <c r="H137" s="423"/>
      <c r="I137" s="423"/>
      <c r="J137" s="423"/>
      <c r="K137" s="423"/>
      <c r="L137" s="423"/>
      <c r="M137" s="423"/>
      <c r="N137" s="423"/>
      <c r="O137" s="423"/>
      <c r="P137" s="423"/>
      <c r="Q137" s="424">
        <f>【入力】!$M$306</f>
        <v>0</v>
      </c>
      <c r="R137" s="424"/>
      <c r="S137" s="409" t="str">
        <f>IF(【入力】!$N$306=0,"",【入力】!$N$306)</f>
        <v/>
      </c>
      <c r="T137" s="322"/>
      <c r="U137" s="410"/>
      <c r="V137" s="424">
        <f>【入力】!$Q$306</f>
        <v>0</v>
      </c>
      <c r="W137" s="424"/>
      <c r="X137" s="424"/>
      <c r="Y137" s="424"/>
      <c r="Z137" s="409" t="str">
        <f>IF(【入力】!$T$306=0,"",【入力】!$T$306)</f>
        <v/>
      </c>
      <c r="AA137" s="322"/>
      <c r="AB137" s="322"/>
      <c r="AC137" s="322"/>
      <c r="AD137" s="322"/>
      <c r="AE137" s="410"/>
      <c r="AF137" s="411">
        <f>【入力】!$W$306</f>
        <v>0</v>
      </c>
      <c r="AG137" s="411"/>
      <c r="AH137" s="412" t="s">
        <v>30</v>
      </c>
      <c r="AI137" s="274" t="str">
        <f>【入力】!$Y$306</f>
        <v/>
      </c>
      <c r="AJ137" s="275"/>
      <c r="AK137" s="275"/>
      <c r="AL137" s="275"/>
      <c r="AM137" s="275"/>
      <c r="AN137" s="275"/>
      <c r="AO137" s="275"/>
      <c r="AP137" s="275"/>
      <c r="AQ137" s="413"/>
      <c r="AS137" s="324" t="str">
        <f>MID(【入力】!$AL$306,1,1)</f>
        <v/>
      </c>
      <c r="AT137" s="296" t="str">
        <f>MID(【入力】!$AL$306,2,1)</f>
        <v/>
      </c>
      <c r="AU137" s="296" t="str">
        <f>MID(【入力】!$AL$306,3,1)</f>
        <v/>
      </c>
      <c r="AV137" s="296" t="str">
        <f>MID(【入力】!$AL$306,4,1)</f>
        <v/>
      </c>
      <c r="AW137" s="329" t="str">
        <f>MID(【入力】!$AP$306,1,1)</f>
        <v/>
      </c>
      <c r="AX137" s="296" t="str">
        <f>MID(【入力】!$AP$306,2,1)</f>
        <v/>
      </c>
      <c r="AY137" s="328" t="str">
        <f>MID(【入力】!$AP$306,3,1)</f>
        <v/>
      </c>
      <c r="AZ137" s="296" t="str">
        <f>MID(【入力】!$AS$306,1,1)</f>
        <v/>
      </c>
      <c r="BA137" s="296" t="str">
        <f>MID(【入力】!$AS$306,2,1)</f>
        <v/>
      </c>
      <c r="BB137" s="296" t="str">
        <f>MID(【入力】!$AS$306,3,1)</f>
        <v/>
      </c>
      <c r="BC137" s="294">
        <f>【入力】!$AV$306</f>
        <v>0</v>
      </c>
      <c r="BD137" s="292"/>
      <c r="BE137" s="292"/>
      <c r="BF137" s="295"/>
      <c r="BG137" s="294">
        <f>【入力】!$AZ$306</f>
        <v>0</v>
      </c>
      <c r="BH137" s="292"/>
      <c r="BI137" s="295"/>
      <c r="BJ137" s="292">
        <f>【入力】!$BC$306</f>
        <v>0</v>
      </c>
      <c r="BK137" s="292"/>
      <c r="BL137" s="292"/>
      <c r="BM137" s="292"/>
      <c r="BN137" s="293"/>
    </row>
    <row r="138" spans="2:66" ht="9.75" customHeight="1">
      <c r="B138" s="422"/>
      <c r="C138" s="425"/>
      <c r="D138" s="426"/>
      <c r="E138" s="426"/>
      <c r="F138" s="427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4"/>
      <c r="R138" s="424"/>
      <c r="S138" s="409"/>
      <c r="T138" s="322"/>
      <c r="U138" s="410"/>
      <c r="V138" s="424"/>
      <c r="W138" s="424"/>
      <c r="X138" s="424"/>
      <c r="Y138" s="424"/>
      <c r="Z138" s="409"/>
      <c r="AA138" s="322"/>
      <c r="AB138" s="322"/>
      <c r="AC138" s="322"/>
      <c r="AD138" s="322"/>
      <c r="AE138" s="410"/>
      <c r="AF138" s="411"/>
      <c r="AG138" s="411"/>
      <c r="AH138" s="412"/>
      <c r="AI138" s="274"/>
      <c r="AJ138" s="275"/>
      <c r="AK138" s="275"/>
      <c r="AL138" s="275"/>
      <c r="AM138" s="275"/>
      <c r="AN138" s="275"/>
      <c r="AO138" s="275"/>
      <c r="AP138" s="275"/>
      <c r="AQ138" s="413"/>
      <c r="AS138" s="324"/>
      <c r="AT138" s="296"/>
      <c r="AU138" s="296"/>
      <c r="AV138" s="296"/>
      <c r="AW138" s="329"/>
      <c r="AX138" s="296"/>
      <c r="AY138" s="328"/>
      <c r="AZ138" s="296"/>
      <c r="BA138" s="296"/>
      <c r="BB138" s="296"/>
      <c r="BC138" s="294"/>
      <c r="BD138" s="292"/>
      <c r="BE138" s="292"/>
      <c r="BF138" s="295"/>
      <c r="BG138" s="294"/>
      <c r="BH138" s="292"/>
      <c r="BI138" s="295"/>
      <c r="BJ138" s="292"/>
      <c r="BK138" s="292"/>
      <c r="BL138" s="292"/>
      <c r="BM138" s="292"/>
      <c r="BN138" s="293"/>
    </row>
    <row r="139" spans="2:66" ht="9.75" customHeight="1">
      <c r="B139" s="422">
        <v>4</v>
      </c>
      <c r="C139" s="425" t="str">
        <f>IF(【入力】!$C$308="","",【入力】!$C$308)</f>
        <v/>
      </c>
      <c r="D139" s="426"/>
      <c r="E139" s="426"/>
      <c r="F139" s="427"/>
      <c r="G139" s="423">
        <f>【入力】!$E$308</f>
        <v>0</v>
      </c>
      <c r="H139" s="423"/>
      <c r="I139" s="423"/>
      <c r="J139" s="423"/>
      <c r="K139" s="423"/>
      <c r="L139" s="423"/>
      <c r="M139" s="423"/>
      <c r="N139" s="423"/>
      <c r="O139" s="423"/>
      <c r="P139" s="423"/>
      <c r="Q139" s="424">
        <f>【入力】!$M$308</f>
        <v>0</v>
      </c>
      <c r="R139" s="424"/>
      <c r="S139" s="409" t="str">
        <f>IF(【入力】!$N$308=0,"",【入力】!$N$308)</f>
        <v/>
      </c>
      <c r="T139" s="322"/>
      <c r="U139" s="410"/>
      <c r="V139" s="424">
        <f>【入力】!$Q$308</f>
        <v>0</v>
      </c>
      <c r="W139" s="424"/>
      <c r="X139" s="424"/>
      <c r="Y139" s="424"/>
      <c r="Z139" s="409" t="str">
        <f>IF(【入力】!$T$308=0,"",【入力】!$T$308)</f>
        <v/>
      </c>
      <c r="AA139" s="322"/>
      <c r="AB139" s="322"/>
      <c r="AC139" s="322"/>
      <c r="AD139" s="322"/>
      <c r="AE139" s="410"/>
      <c r="AF139" s="411">
        <f>【入力】!$W$308</f>
        <v>0</v>
      </c>
      <c r="AG139" s="411"/>
      <c r="AH139" s="412" t="s">
        <v>30</v>
      </c>
      <c r="AI139" s="274" t="str">
        <f>【入力】!$Y$308</f>
        <v/>
      </c>
      <c r="AJ139" s="275"/>
      <c r="AK139" s="275"/>
      <c r="AL139" s="275"/>
      <c r="AM139" s="275"/>
      <c r="AN139" s="275"/>
      <c r="AO139" s="275"/>
      <c r="AP139" s="275"/>
      <c r="AQ139" s="413"/>
      <c r="AS139" s="324" t="str">
        <f>MID(【入力】!$AL$308,1,1)</f>
        <v/>
      </c>
      <c r="AT139" s="296" t="str">
        <f>MID(【入力】!$AL$308,2,1)</f>
        <v/>
      </c>
      <c r="AU139" s="296" t="str">
        <f>MID(【入力】!$AL$308,3,1)</f>
        <v/>
      </c>
      <c r="AV139" s="296" t="str">
        <f>MID(【入力】!$AL$308,4,1)</f>
        <v/>
      </c>
      <c r="AW139" s="329" t="str">
        <f>MID(【入力】!$AP$308,1,1)</f>
        <v/>
      </c>
      <c r="AX139" s="296" t="str">
        <f>MID(【入力】!$AP$308,2,1)</f>
        <v/>
      </c>
      <c r="AY139" s="328" t="str">
        <f>MID(【入力】!$AP$308,3,1)</f>
        <v/>
      </c>
      <c r="AZ139" s="296" t="str">
        <f>MID(【入力】!$AS$308,1,1)</f>
        <v/>
      </c>
      <c r="BA139" s="296" t="str">
        <f>MID(【入力】!$AS$308,2,1)</f>
        <v/>
      </c>
      <c r="BB139" s="296" t="str">
        <f>MID(【入力】!$AS$308,3,1)</f>
        <v/>
      </c>
      <c r="BC139" s="294">
        <f>【入力】!$AV$308</f>
        <v>0</v>
      </c>
      <c r="BD139" s="292"/>
      <c r="BE139" s="292"/>
      <c r="BF139" s="295"/>
      <c r="BG139" s="294">
        <f>【入力】!$AZ$308</f>
        <v>0</v>
      </c>
      <c r="BH139" s="292"/>
      <c r="BI139" s="295"/>
      <c r="BJ139" s="292">
        <f>【入力】!$BC$308</f>
        <v>0</v>
      </c>
      <c r="BK139" s="292"/>
      <c r="BL139" s="292"/>
      <c r="BM139" s="292"/>
      <c r="BN139" s="293"/>
    </row>
    <row r="140" spans="2:66" ht="9.75" customHeight="1">
      <c r="B140" s="422"/>
      <c r="C140" s="425"/>
      <c r="D140" s="426"/>
      <c r="E140" s="426"/>
      <c r="F140" s="427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4"/>
      <c r="R140" s="424"/>
      <c r="S140" s="409"/>
      <c r="T140" s="322"/>
      <c r="U140" s="410"/>
      <c r="V140" s="424"/>
      <c r="W140" s="424"/>
      <c r="X140" s="424"/>
      <c r="Y140" s="424"/>
      <c r="Z140" s="409"/>
      <c r="AA140" s="322"/>
      <c r="AB140" s="322"/>
      <c r="AC140" s="322"/>
      <c r="AD140" s="322"/>
      <c r="AE140" s="410"/>
      <c r="AF140" s="411"/>
      <c r="AG140" s="411"/>
      <c r="AH140" s="412"/>
      <c r="AI140" s="274"/>
      <c r="AJ140" s="275"/>
      <c r="AK140" s="275"/>
      <c r="AL140" s="275"/>
      <c r="AM140" s="275"/>
      <c r="AN140" s="275"/>
      <c r="AO140" s="275"/>
      <c r="AP140" s="275"/>
      <c r="AQ140" s="413"/>
      <c r="AS140" s="324"/>
      <c r="AT140" s="296"/>
      <c r="AU140" s="296"/>
      <c r="AV140" s="296"/>
      <c r="AW140" s="329"/>
      <c r="AX140" s="296"/>
      <c r="AY140" s="328"/>
      <c r="AZ140" s="296"/>
      <c r="BA140" s="296"/>
      <c r="BB140" s="296"/>
      <c r="BC140" s="294"/>
      <c r="BD140" s="292"/>
      <c r="BE140" s="292"/>
      <c r="BF140" s="295"/>
      <c r="BG140" s="294"/>
      <c r="BH140" s="292"/>
      <c r="BI140" s="295"/>
      <c r="BJ140" s="292"/>
      <c r="BK140" s="292"/>
      <c r="BL140" s="292"/>
      <c r="BM140" s="292"/>
      <c r="BN140" s="293"/>
    </row>
    <row r="141" spans="2:66" ht="9.75" customHeight="1">
      <c r="B141" s="422">
        <v>5</v>
      </c>
      <c r="C141" s="425" t="str">
        <f>IF(【入力】!$C$310="","",【入力】!$C$310)</f>
        <v/>
      </c>
      <c r="D141" s="426"/>
      <c r="E141" s="426"/>
      <c r="F141" s="427"/>
      <c r="G141" s="423">
        <f>【入力】!$E$310</f>
        <v>0</v>
      </c>
      <c r="H141" s="423"/>
      <c r="I141" s="423"/>
      <c r="J141" s="423"/>
      <c r="K141" s="423"/>
      <c r="L141" s="423"/>
      <c r="M141" s="423"/>
      <c r="N141" s="423"/>
      <c r="O141" s="423"/>
      <c r="P141" s="423"/>
      <c r="Q141" s="424">
        <f>【入力】!$M$310</f>
        <v>0</v>
      </c>
      <c r="R141" s="424"/>
      <c r="S141" s="409" t="str">
        <f>IF(【入力】!$N$310=0,"",【入力】!$N$310)</f>
        <v/>
      </c>
      <c r="T141" s="322"/>
      <c r="U141" s="410"/>
      <c r="V141" s="424">
        <f>【入力】!$Q$310</f>
        <v>0</v>
      </c>
      <c r="W141" s="424"/>
      <c r="X141" s="424"/>
      <c r="Y141" s="424"/>
      <c r="Z141" s="409" t="str">
        <f>IF(【入力】!$T$310=0,"",【入力】!$T$310)</f>
        <v/>
      </c>
      <c r="AA141" s="322"/>
      <c r="AB141" s="322"/>
      <c r="AC141" s="322"/>
      <c r="AD141" s="322"/>
      <c r="AE141" s="410"/>
      <c r="AF141" s="411">
        <f>【入力】!$W$310</f>
        <v>0</v>
      </c>
      <c r="AG141" s="411"/>
      <c r="AH141" s="412" t="s">
        <v>30</v>
      </c>
      <c r="AI141" s="274" t="str">
        <f>【入力】!$Y$310</f>
        <v/>
      </c>
      <c r="AJ141" s="275"/>
      <c r="AK141" s="275"/>
      <c r="AL141" s="275"/>
      <c r="AM141" s="275"/>
      <c r="AN141" s="275"/>
      <c r="AO141" s="275"/>
      <c r="AP141" s="275"/>
      <c r="AQ141" s="413"/>
      <c r="AS141" s="324" t="str">
        <f>MID(【入力】!$AL$310,1,1)</f>
        <v/>
      </c>
      <c r="AT141" s="296" t="str">
        <f>MID(【入力】!$AL$310,2,1)</f>
        <v/>
      </c>
      <c r="AU141" s="296" t="str">
        <f>MID(【入力】!$AL$310,3,1)</f>
        <v/>
      </c>
      <c r="AV141" s="296" t="str">
        <f>MID(【入力】!$AL$310,4,1)</f>
        <v/>
      </c>
      <c r="AW141" s="329" t="str">
        <f>MID(【入力】!$AP$310,1,1)</f>
        <v/>
      </c>
      <c r="AX141" s="296" t="str">
        <f>MID(【入力】!$AP$310,2,1)</f>
        <v/>
      </c>
      <c r="AY141" s="328" t="str">
        <f>MID(【入力】!$AP$310,3,1)</f>
        <v/>
      </c>
      <c r="AZ141" s="296" t="str">
        <f>MID(【入力】!$AS$310,1,1)</f>
        <v/>
      </c>
      <c r="BA141" s="296" t="str">
        <f>MID(【入力】!$AS$310,2,1)</f>
        <v/>
      </c>
      <c r="BB141" s="296" t="str">
        <f>MID(【入力】!$AS$310,3,1)</f>
        <v/>
      </c>
      <c r="BC141" s="294">
        <f>【入力】!$AV$310</f>
        <v>0</v>
      </c>
      <c r="BD141" s="292"/>
      <c r="BE141" s="292"/>
      <c r="BF141" s="295"/>
      <c r="BG141" s="294">
        <f>【入力】!$AZ$310</f>
        <v>0</v>
      </c>
      <c r="BH141" s="292"/>
      <c r="BI141" s="295"/>
      <c r="BJ141" s="292">
        <f>【入力】!$BC$310</f>
        <v>0</v>
      </c>
      <c r="BK141" s="292"/>
      <c r="BL141" s="292"/>
      <c r="BM141" s="292"/>
      <c r="BN141" s="293"/>
    </row>
    <row r="142" spans="2:66" ht="9.75" customHeight="1">
      <c r="B142" s="422"/>
      <c r="C142" s="425"/>
      <c r="D142" s="426"/>
      <c r="E142" s="426"/>
      <c r="F142" s="427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4"/>
      <c r="R142" s="424"/>
      <c r="S142" s="409"/>
      <c r="T142" s="322"/>
      <c r="U142" s="410"/>
      <c r="V142" s="424"/>
      <c r="W142" s="424"/>
      <c r="X142" s="424"/>
      <c r="Y142" s="424"/>
      <c r="Z142" s="409"/>
      <c r="AA142" s="322"/>
      <c r="AB142" s="322"/>
      <c r="AC142" s="322"/>
      <c r="AD142" s="322"/>
      <c r="AE142" s="410"/>
      <c r="AF142" s="411"/>
      <c r="AG142" s="411"/>
      <c r="AH142" s="412"/>
      <c r="AI142" s="274"/>
      <c r="AJ142" s="275"/>
      <c r="AK142" s="275"/>
      <c r="AL142" s="275"/>
      <c r="AM142" s="275"/>
      <c r="AN142" s="275"/>
      <c r="AO142" s="275"/>
      <c r="AP142" s="275"/>
      <c r="AQ142" s="413"/>
      <c r="AS142" s="324"/>
      <c r="AT142" s="296"/>
      <c r="AU142" s="296"/>
      <c r="AV142" s="296"/>
      <c r="AW142" s="329"/>
      <c r="AX142" s="296"/>
      <c r="AY142" s="328"/>
      <c r="AZ142" s="296"/>
      <c r="BA142" s="296"/>
      <c r="BB142" s="296"/>
      <c r="BC142" s="294"/>
      <c r="BD142" s="292"/>
      <c r="BE142" s="292"/>
      <c r="BF142" s="295"/>
      <c r="BG142" s="294"/>
      <c r="BH142" s="292"/>
      <c r="BI142" s="295"/>
      <c r="BJ142" s="292"/>
      <c r="BK142" s="292"/>
      <c r="BL142" s="292"/>
      <c r="BM142" s="292"/>
      <c r="BN142" s="293"/>
    </row>
    <row r="143" spans="2:66" ht="9.75" customHeight="1">
      <c r="B143" s="422">
        <v>6</v>
      </c>
      <c r="C143" s="425" t="str">
        <f>IF(【入力】!$C$312="","",【入力】!$C$312)</f>
        <v/>
      </c>
      <c r="D143" s="426"/>
      <c r="E143" s="426"/>
      <c r="F143" s="427"/>
      <c r="G143" s="423">
        <f>【入力】!$E$312</f>
        <v>0</v>
      </c>
      <c r="H143" s="423"/>
      <c r="I143" s="423"/>
      <c r="J143" s="423"/>
      <c r="K143" s="423"/>
      <c r="L143" s="423"/>
      <c r="M143" s="423"/>
      <c r="N143" s="423"/>
      <c r="O143" s="423"/>
      <c r="P143" s="423"/>
      <c r="Q143" s="424">
        <f>【入力】!$M$312</f>
        <v>0</v>
      </c>
      <c r="R143" s="424"/>
      <c r="S143" s="409" t="str">
        <f>IF(【入力】!$N$312=0,"",【入力】!$N$312)</f>
        <v/>
      </c>
      <c r="T143" s="322"/>
      <c r="U143" s="410"/>
      <c r="V143" s="424">
        <f>【入力】!$Q$312</f>
        <v>0</v>
      </c>
      <c r="W143" s="424"/>
      <c r="X143" s="424"/>
      <c r="Y143" s="424"/>
      <c r="Z143" s="409" t="str">
        <f>IF(【入力】!$T$312=0,"",【入力】!$T$312)</f>
        <v/>
      </c>
      <c r="AA143" s="322"/>
      <c r="AB143" s="322"/>
      <c r="AC143" s="322"/>
      <c r="AD143" s="322"/>
      <c r="AE143" s="410"/>
      <c r="AF143" s="411">
        <f>【入力】!$W$312</f>
        <v>0</v>
      </c>
      <c r="AG143" s="411"/>
      <c r="AH143" s="412" t="s">
        <v>30</v>
      </c>
      <c r="AI143" s="274" t="str">
        <f>【入力】!$Y$312</f>
        <v/>
      </c>
      <c r="AJ143" s="275"/>
      <c r="AK143" s="275"/>
      <c r="AL143" s="275"/>
      <c r="AM143" s="275"/>
      <c r="AN143" s="275"/>
      <c r="AO143" s="275"/>
      <c r="AP143" s="275"/>
      <c r="AQ143" s="413"/>
      <c r="AS143" s="324" t="str">
        <f>MID(【入力】!$AL$312,1,1)</f>
        <v/>
      </c>
      <c r="AT143" s="296" t="str">
        <f>MID(【入力】!$AL$312,2,1)</f>
        <v/>
      </c>
      <c r="AU143" s="296" t="str">
        <f>MID(【入力】!$AL$312,3,1)</f>
        <v/>
      </c>
      <c r="AV143" s="296" t="str">
        <f>MID(【入力】!$AL$312,4,1)</f>
        <v/>
      </c>
      <c r="AW143" s="329" t="str">
        <f>MID(【入力】!$AP$312,1,1)</f>
        <v/>
      </c>
      <c r="AX143" s="296" t="str">
        <f>MID(【入力】!$AP$312,2,1)</f>
        <v/>
      </c>
      <c r="AY143" s="328" t="str">
        <f>MID(【入力】!$AP$312,3,1)</f>
        <v/>
      </c>
      <c r="AZ143" s="296" t="str">
        <f>MID(【入力】!$AS$312,1,1)</f>
        <v/>
      </c>
      <c r="BA143" s="296" t="str">
        <f>MID(【入力】!$AS$312,2,1)</f>
        <v/>
      </c>
      <c r="BB143" s="296" t="str">
        <f>MID(【入力】!$AS$312,3,1)</f>
        <v/>
      </c>
      <c r="BC143" s="294">
        <f>【入力】!$AV$312</f>
        <v>0</v>
      </c>
      <c r="BD143" s="292"/>
      <c r="BE143" s="292"/>
      <c r="BF143" s="295"/>
      <c r="BG143" s="294">
        <f>【入力】!$AZ$312</f>
        <v>0</v>
      </c>
      <c r="BH143" s="292"/>
      <c r="BI143" s="295"/>
      <c r="BJ143" s="292">
        <f>【入力】!$BC$312</f>
        <v>0</v>
      </c>
      <c r="BK143" s="292"/>
      <c r="BL143" s="292"/>
      <c r="BM143" s="292"/>
      <c r="BN143" s="293"/>
    </row>
    <row r="144" spans="2:66" ht="9.75" customHeight="1">
      <c r="B144" s="422"/>
      <c r="C144" s="425"/>
      <c r="D144" s="426"/>
      <c r="E144" s="426"/>
      <c r="F144" s="427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4"/>
      <c r="R144" s="424"/>
      <c r="S144" s="409"/>
      <c r="T144" s="322"/>
      <c r="U144" s="410"/>
      <c r="V144" s="424"/>
      <c r="W144" s="424"/>
      <c r="X144" s="424"/>
      <c r="Y144" s="424"/>
      <c r="Z144" s="409"/>
      <c r="AA144" s="322"/>
      <c r="AB144" s="322"/>
      <c r="AC144" s="322"/>
      <c r="AD144" s="322"/>
      <c r="AE144" s="410"/>
      <c r="AF144" s="411"/>
      <c r="AG144" s="411"/>
      <c r="AH144" s="412"/>
      <c r="AI144" s="274"/>
      <c r="AJ144" s="275"/>
      <c r="AK144" s="275"/>
      <c r="AL144" s="275"/>
      <c r="AM144" s="275"/>
      <c r="AN144" s="275"/>
      <c r="AO144" s="275"/>
      <c r="AP144" s="275"/>
      <c r="AQ144" s="413"/>
      <c r="AS144" s="324"/>
      <c r="AT144" s="296"/>
      <c r="AU144" s="296"/>
      <c r="AV144" s="296"/>
      <c r="AW144" s="329"/>
      <c r="AX144" s="296"/>
      <c r="AY144" s="328"/>
      <c r="AZ144" s="296"/>
      <c r="BA144" s="296"/>
      <c r="BB144" s="296"/>
      <c r="BC144" s="294"/>
      <c r="BD144" s="292"/>
      <c r="BE144" s="292"/>
      <c r="BF144" s="295"/>
      <c r="BG144" s="294"/>
      <c r="BH144" s="292"/>
      <c r="BI144" s="295"/>
      <c r="BJ144" s="292"/>
      <c r="BK144" s="292"/>
      <c r="BL144" s="292"/>
      <c r="BM144" s="292"/>
      <c r="BN144" s="293"/>
    </row>
    <row r="145" spans="2:66" ht="9.75" customHeight="1">
      <c r="B145" s="422">
        <v>7</v>
      </c>
      <c r="C145" s="425" t="str">
        <f>IF(【入力】!$C$314="","",【入力】!$C$314)</f>
        <v/>
      </c>
      <c r="D145" s="426"/>
      <c r="E145" s="426"/>
      <c r="F145" s="427"/>
      <c r="G145" s="423">
        <f>【入力】!$E$314</f>
        <v>0</v>
      </c>
      <c r="H145" s="423"/>
      <c r="I145" s="423"/>
      <c r="J145" s="423"/>
      <c r="K145" s="423"/>
      <c r="L145" s="423"/>
      <c r="M145" s="423"/>
      <c r="N145" s="423"/>
      <c r="O145" s="423"/>
      <c r="P145" s="423"/>
      <c r="Q145" s="424">
        <f>【入力】!$M$314</f>
        <v>0</v>
      </c>
      <c r="R145" s="424"/>
      <c r="S145" s="409" t="str">
        <f>IF(【入力】!$N$314=0,"",【入力】!$N$314)</f>
        <v/>
      </c>
      <c r="T145" s="322"/>
      <c r="U145" s="410"/>
      <c r="V145" s="424">
        <f>【入力】!$Q$314</f>
        <v>0</v>
      </c>
      <c r="W145" s="424"/>
      <c r="X145" s="424"/>
      <c r="Y145" s="424"/>
      <c r="Z145" s="409" t="str">
        <f>IF(【入力】!$T$314=0,"",【入力】!$T$314)</f>
        <v/>
      </c>
      <c r="AA145" s="322"/>
      <c r="AB145" s="322"/>
      <c r="AC145" s="322"/>
      <c r="AD145" s="322"/>
      <c r="AE145" s="410"/>
      <c r="AF145" s="411">
        <f>【入力】!$W$314</f>
        <v>0</v>
      </c>
      <c r="AG145" s="411"/>
      <c r="AH145" s="412" t="s">
        <v>30</v>
      </c>
      <c r="AI145" s="274" t="str">
        <f>【入力】!$Y$314</f>
        <v/>
      </c>
      <c r="AJ145" s="275"/>
      <c r="AK145" s="275"/>
      <c r="AL145" s="275"/>
      <c r="AM145" s="275"/>
      <c r="AN145" s="275"/>
      <c r="AO145" s="275"/>
      <c r="AP145" s="275"/>
      <c r="AQ145" s="413"/>
      <c r="AS145" s="324" t="str">
        <f>MID(【入力】!$AL$314,1,1)</f>
        <v/>
      </c>
      <c r="AT145" s="296" t="str">
        <f>MID(【入力】!$AL$314,2,1)</f>
        <v/>
      </c>
      <c r="AU145" s="296" t="str">
        <f>MID(【入力】!$AL$314,3,1)</f>
        <v/>
      </c>
      <c r="AV145" s="296" t="str">
        <f>MID(【入力】!$AL$314,4,1)</f>
        <v/>
      </c>
      <c r="AW145" s="329" t="str">
        <f>MID(【入力】!$AP$314,1,1)</f>
        <v/>
      </c>
      <c r="AX145" s="296" t="str">
        <f>MID(【入力】!$AP$314,2,1)</f>
        <v/>
      </c>
      <c r="AY145" s="328" t="str">
        <f>MID(【入力】!$AP$314,3,1)</f>
        <v/>
      </c>
      <c r="AZ145" s="296" t="str">
        <f>MID(【入力】!$AS$314,1,1)</f>
        <v/>
      </c>
      <c r="BA145" s="296" t="str">
        <f>MID(【入力】!$AS$314,2,1)</f>
        <v/>
      </c>
      <c r="BB145" s="296" t="str">
        <f>MID(【入力】!$AS$314,3,1)</f>
        <v/>
      </c>
      <c r="BC145" s="294">
        <f>【入力】!$AV$314</f>
        <v>0</v>
      </c>
      <c r="BD145" s="292"/>
      <c r="BE145" s="292"/>
      <c r="BF145" s="295"/>
      <c r="BG145" s="294">
        <f>【入力】!$AZ$314</f>
        <v>0</v>
      </c>
      <c r="BH145" s="292"/>
      <c r="BI145" s="295"/>
      <c r="BJ145" s="292">
        <f>【入力】!$BC$314</f>
        <v>0</v>
      </c>
      <c r="BK145" s="292"/>
      <c r="BL145" s="292"/>
      <c r="BM145" s="292"/>
      <c r="BN145" s="293"/>
    </row>
    <row r="146" spans="2:66" ht="9.75" customHeight="1">
      <c r="B146" s="422"/>
      <c r="C146" s="425"/>
      <c r="D146" s="426"/>
      <c r="E146" s="426"/>
      <c r="F146" s="427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4"/>
      <c r="R146" s="424"/>
      <c r="S146" s="409"/>
      <c r="T146" s="322"/>
      <c r="U146" s="410"/>
      <c r="V146" s="424"/>
      <c r="W146" s="424"/>
      <c r="X146" s="424"/>
      <c r="Y146" s="424"/>
      <c r="Z146" s="409"/>
      <c r="AA146" s="322"/>
      <c r="AB146" s="322"/>
      <c r="AC146" s="322"/>
      <c r="AD146" s="322"/>
      <c r="AE146" s="410"/>
      <c r="AF146" s="411"/>
      <c r="AG146" s="411"/>
      <c r="AH146" s="412"/>
      <c r="AI146" s="274"/>
      <c r="AJ146" s="275"/>
      <c r="AK146" s="275"/>
      <c r="AL146" s="275"/>
      <c r="AM146" s="275"/>
      <c r="AN146" s="275"/>
      <c r="AO146" s="275"/>
      <c r="AP146" s="275"/>
      <c r="AQ146" s="413"/>
      <c r="AS146" s="324"/>
      <c r="AT146" s="296"/>
      <c r="AU146" s="296"/>
      <c r="AV146" s="296"/>
      <c r="AW146" s="329"/>
      <c r="AX146" s="296"/>
      <c r="AY146" s="328"/>
      <c r="AZ146" s="296"/>
      <c r="BA146" s="296"/>
      <c r="BB146" s="296"/>
      <c r="BC146" s="294"/>
      <c r="BD146" s="292"/>
      <c r="BE146" s="292"/>
      <c r="BF146" s="295"/>
      <c r="BG146" s="294"/>
      <c r="BH146" s="292"/>
      <c r="BI146" s="295"/>
      <c r="BJ146" s="292"/>
      <c r="BK146" s="292"/>
      <c r="BL146" s="292"/>
      <c r="BM146" s="292"/>
      <c r="BN146" s="293"/>
    </row>
    <row r="147" spans="2:66" ht="9.75" customHeight="1">
      <c r="B147" s="374">
        <v>8</v>
      </c>
      <c r="C147" s="378" t="str">
        <f>IF(【入力】!$C$316="","",【入力】!$C$316)</f>
        <v/>
      </c>
      <c r="D147" s="379"/>
      <c r="E147" s="379"/>
      <c r="F147" s="380"/>
      <c r="G147" s="376">
        <f>【入力】!$E$316</f>
        <v>0</v>
      </c>
      <c r="H147" s="376"/>
      <c r="I147" s="376"/>
      <c r="J147" s="376"/>
      <c r="K147" s="376"/>
      <c r="L147" s="376"/>
      <c r="M147" s="376"/>
      <c r="N147" s="376"/>
      <c r="O147" s="376"/>
      <c r="P147" s="376"/>
      <c r="Q147" s="372">
        <f>【入力】!$M$316</f>
        <v>0</v>
      </c>
      <c r="R147" s="372"/>
      <c r="S147" s="401" t="str">
        <f>IF(【入力】!$N$316=0,"",【入力】!$N$316)</f>
        <v/>
      </c>
      <c r="T147" s="402"/>
      <c r="U147" s="403"/>
      <c r="V147" s="372">
        <f>【入力】!$Q$316</f>
        <v>0</v>
      </c>
      <c r="W147" s="372"/>
      <c r="X147" s="372"/>
      <c r="Y147" s="372"/>
      <c r="Z147" s="401" t="str">
        <f>IF(【入力】!$T$316=0,"",【入力】!$T$316)</f>
        <v/>
      </c>
      <c r="AA147" s="402"/>
      <c r="AB147" s="402"/>
      <c r="AC147" s="402"/>
      <c r="AD147" s="402"/>
      <c r="AE147" s="403"/>
      <c r="AF147" s="407">
        <f>【入力】!$W$316</f>
        <v>0</v>
      </c>
      <c r="AG147" s="407"/>
      <c r="AH147" s="345" t="s">
        <v>30</v>
      </c>
      <c r="AI147" s="414" t="str">
        <f>【入力】!$Y$316</f>
        <v/>
      </c>
      <c r="AJ147" s="415"/>
      <c r="AK147" s="415"/>
      <c r="AL147" s="415"/>
      <c r="AM147" s="415"/>
      <c r="AN147" s="415"/>
      <c r="AO147" s="415"/>
      <c r="AP147" s="415"/>
      <c r="AQ147" s="416"/>
      <c r="AS147" s="420" t="str">
        <f>MID(【入力】!$AL$316,1,1)</f>
        <v/>
      </c>
      <c r="AT147" s="326" t="str">
        <f>MID(【入力】!$AL$316,2,1)</f>
        <v/>
      </c>
      <c r="AU147" s="326" t="str">
        <f>MID(【入力】!$AL$316,3,1)</f>
        <v/>
      </c>
      <c r="AV147" s="326" t="str">
        <f>MID(【入力】!$AL$316,4,1)</f>
        <v/>
      </c>
      <c r="AW147" s="397" t="str">
        <f>MID(【入力】!$AP$316,1,1)</f>
        <v/>
      </c>
      <c r="AX147" s="326" t="str">
        <f>MID(【入力】!$AP$316,2,1)</f>
        <v/>
      </c>
      <c r="AY147" s="399" t="str">
        <f>MID(【入力】!$AP$316,3,1)</f>
        <v/>
      </c>
      <c r="AZ147" s="326" t="str">
        <f>MID(【入力】!$AS$316,1,1)</f>
        <v/>
      </c>
      <c r="BA147" s="326" t="str">
        <f>MID(【入力】!$AS$316,2,1)</f>
        <v/>
      </c>
      <c r="BB147" s="326" t="str">
        <f>MID(【入力】!$AS$316,3,1)</f>
        <v/>
      </c>
      <c r="BC147" s="391">
        <f>【入力】!$AV$316</f>
        <v>0</v>
      </c>
      <c r="BD147" s="392"/>
      <c r="BE147" s="392"/>
      <c r="BF147" s="350"/>
      <c r="BG147" s="391">
        <f>【入力】!$AZ$316</f>
        <v>0</v>
      </c>
      <c r="BH147" s="392"/>
      <c r="BI147" s="350"/>
      <c r="BJ147" s="392">
        <f>【入力】!$BC$316</f>
        <v>0</v>
      </c>
      <c r="BK147" s="392"/>
      <c r="BL147" s="392"/>
      <c r="BM147" s="392"/>
      <c r="BN147" s="395"/>
    </row>
    <row r="148" spans="2:66" ht="9.75" customHeight="1">
      <c r="B148" s="375"/>
      <c r="C148" s="381"/>
      <c r="D148" s="382"/>
      <c r="E148" s="382"/>
      <c r="F148" s="383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3"/>
      <c r="R148" s="373"/>
      <c r="S148" s="404"/>
      <c r="T148" s="405"/>
      <c r="U148" s="406"/>
      <c r="V148" s="373"/>
      <c r="W148" s="373"/>
      <c r="X148" s="373"/>
      <c r="Y148" s="373"/>
      <c r="Z148" s="404"/>
      <c r="AA148" s="405"/>
      <c r="AB148" s="405"/>
      <c r="AC148" s="405"/>
      <c r="AD148" s="405"/>
      <c r="AE148" s="406"/>
      <c r="AF148" s="408"/>
      <c r="AG148" s="408"/>
      <c r="AH148" s="347"/>
      <c r="AI148" s="417"/>
      <c r="AJ148" s="418"/>
      <c r="AK148" s="418"/>
      <c r="AL148" s="418"/>
      <c r="AM148" s="418"/>
      <c r="AN148" s="418"/>
      <c r="AO148" s="418"/>
      <c r="AP148" s="418"/>
      <c r="AQ148" s="419"/>
      <c r="AS148" s="421"/>
      <c r="AT148" s="327"/>
      <c r="AU148" s="327"/>
      <c r="AV148" s="327"/>
      <c r="AW148" s="398"/>
      <c r="AX148" s="327"/>
      <c r="AY148" s="400"/>
      <c r="AZ148" s="327"/>
      <c r="BA148" s="327"/>
      <c r="BB148" s="327"/>
      <c r="BC148" s="302"/>
      <c r="BD148" s="303"/>
      <c r="BE148" s="303"/>
      <c r="BF148" s="304"/>
      <c r="BG148" s="302"/>
      <c r="BH148" s="303"/>
      <c r="BI148" s="304"/>
      <c r="BJ148" s="303"/>
      <c r="BK148" s="303"/>
      <c r="BL148" s="303"/>
      <c r="BM148" s="303"/>
      <c r="BN148" s="305"/>
    </row>
    <row r="149" spans="2:66" ht="6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S149" s="344" t="s">
        <v>81</v>
      </c>
      <c r="AT149" s="345"/>
      <c r="AU149" s="345"/>
      <c r="AV149" s="345"/>
      <c r="AW149" s="345"/>
      <c r="AX149" s="345"/>
      <c r="AY149" s="345"/>
      <c r="AZ149" s="345"/>
      <c r="BA149" s="345"/>
      <c r="BB149" s="345"/>
      <c r="BC149" s="391">
        <f>【入力】!$AV$318</f>
        <v>0</v>
      </c>
      <c r="BD149" s="392"/>
      <c r="BE149" s="392"/>
      <c r="BF149" s="350"/>
      <c r="BG149" s="391">
        <f>【入力】!$AZ$318</f>
        <v>0</v>
      </c>
      <c r="BH149" s="392"/>
      <c r="BI149" s="350"/>
      <c r="BJ149" s="392">
        <f>【入力】!$BC$318</f>
        <v>0</v>
      </c>
      <c r="BK149" s="392"/>
      <c r="BL149" s="392"/>
      <c r="BM149" s="392"/>
      <c r="BN149" s="395"/>
    </row>
    <row r="150" spans="2:66" ht="9" customHeight="1">
      <c r="B150" s="384" t="s">
        <v>87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385" t="s">
        <v>35</v>
      </c>
      <c r="N150" s="385"/>
      <c r="O150" s="385"/>
      <c r="P150" s="385"/>
      <c r="Q150" s="385"/>
      <c r="R150" s="385"/>
      <c r="S150" s="385"/>
      <c r="T150" s="385"/>
      <c r="U150" s="385"/>
      <c r="V150" s="385" t="s">
        <v>88</v>
      </c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7" t="s">
        <v>36</v>
      </c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8"/>
      <c r="AS150" s="344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391"/>
      <c r="BD150" s="392"/>
      <c r="BE150" s="392"/>
      <c r="BF150" s="350"/>
      <c r="BG150" s="391"/>
      <c r="BH150" s="392"/>
      <c r="BI150" s="350"/>
      <c r="BJ150" s="392"/>
      <c r="BK150" s="392"/>
      <c r="BL150" s="392"/>
      <c r="BM150" s="392"/>
      <c r="BN150" s="395"/>
    </row>
    <row r="151" spans="2:66" ht="9" customHeight="1">
      <c r="B151" s="266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90"/>
      <c r="AS151" s="346"/>
      <c r="AT151" s="347"/>
      <c r="AU151" s="347"/>
      <c r="AV151" s="347"/>
      <c r="AW151" s="347"/>
      <c r="AX151" s="347"/>
      <c r="AY151" s="347"/>
      <c r="AZ151" s="347"/>
      <c r="BA151" s="347"/>
      <c r="BB151" s="347"/>
      <c r="BC151" s="393"/>
      <c r="BD151" s="394"/>
      <c r="BE151" s="394"/>
      <c r="BF151" s="352"/>
      <c r="BG151" s="393"/>
      <c r="BH151" s="394"/>
      <c r="BI151" s="352"/>
      <c r="BJ151" s="394"/>
      <c r="BK151" s="394"/>
      <c r="BL151" s="394"/>
      <c r="BM151" s="394"/>
      <c r="BN151" s="396"/>
    </row>
    <row r="152" spans="2:66" ht="10.5" customHeight="1">
      <c r="B152" s="368" t="s">
        <v>78</v>
      </c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70">
        <f ca="1">【入力】!$L$321</f>
        <v>0</v>
      </c>
      <c r="N152" s="370"/>
      <c r="O152" s="370"/>
      <c r="P152" s="370"/>
      <c r="Q152" s="370"/>
      <c r="R152" s="370"/>
      <c r="S152" s="370"/>
      <c r="T152" s="370"/>
      <c r="U152" s="370"/>
      <c r="V152" s="370">
        <f ca="1">【入力】!$R$321</f>
        <v>0</v>
      </c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277">
        <f ca="1">【入力】!$W$321</f>
        <v>0</v>
      </c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8"/>
      <c r="AS152" s="354" t="s">
        <v>128</v>
      </c>
      <c r="AT152" s="354"/>
      <c r="AU152" s="354"/>
      <c r="AV152" s="354"/>
      <c r="AW152" s="354"/>
      <c r="AX152" s="354"/>
      <c r="AY152" s="354"/>
      <c r="AZ152" s="354"/>
      <c r="BA152" s="354"/>
      <c r="BB152" s="354"/>
    </row>
    <row r="153" spans="2:66" ht="9" customHeight="1">
      <c r="B153" s="290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80"/>
      <c r="AS153" s="334" t="s">
        <v>129</v>
      </c>
      <c r="AT153" s="335"/>
      <c r="AU153" s="335"/>
      <c r="AV153" s="335"/>
      <c r="AW153" s="335"/>
      <c r="AX153" s="335"/>
      <c r="AY153" s="335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340" t="s">
        <v>37</v>
      </c>
      <c r="BN153" s="341"/>
    </row>
    <row r="154" spans="2:66" ht="9" customHeight="1">
      <c r="B154" s="290" t="s">
        <v>79</v>
      </c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355">
        <f>【入力】!$L$324</f>
        <v>0</v>
      </c>
      <c r="N154" s="355"/>
      <c r="O154" s="355"/>
      <c r="P154" s="355"/>
      <c r="Q154" s="355"/>
      <c r="R154" s="355"/>
      <c r="S154" s="355"/>
      <c r="T154" s="355"/>
      <c r="U154" s="355"/>
      <c r="V154" s="355">
        <f>【入力】!$R$324</f>
        <v>0</v>
      </c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279">
        <f>【入力】!$W$324</f>
        <v>0</v>
      </c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80"/>
      <c r="AS154" s="336"/>
      <c r="AT154" s="337"/>
      <c r="AU154" s="337"/>
      <c r="AV154" s="337"/>
      <c r="AW154" s="337"/>
      <c r="AX154" s="337"/>
      <c r="AY154" s="337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342"/>
      <c r="BN154" s="343"/>
    </row>
    <row r="155" spans="2:66" ht="9" customHeight="1">
      <c r="B155" s="290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80"/>
      <c r="AS155" s="336"/>
      <c r="AT155" s="337"/>
      <c r="AU155" s="337"/>
      <c r="AV155" s="337"/>
      <c r="AW155" s="337"/>
      <c r="AX155" s="337"/>
      <c r="AY155" s="337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342"/>
      <c r="BN155" s="343"/>
    </row>
    <row r="156" spans="2:66" ht="9" customHeight="1">
      <c r="B156" s="356" t="str">
        <f>【入力】!$C$127</f>
        <v>不課税対象</v>
      </c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60">
        <f ca="1">【入力】!$L$327</f>
        <v>0</v>
      </c>
      <c r="N156" s="360"/>
      <c r="O156" s="360"/>
      <c r="P156" s="360"/>
      <c r="Q156" s="360"/>
      <c r="R156" s="360"/>
      <c r="S156" s="360"/>
      <c r="T156" s="360"/>
      <c r="U156" s="360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364">
        <f ca="1">【入力】!$W$327</f>
        <v>0</v>
      </c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5"/>
      <c r="AS156" s="338"/>
      <c r="AT156" s="339"/>
      <c r="AU156" s="339"/>
      <c r="AV156" s="339"/>
      <c r="AW156" s="339"/>
      <c r="AX156" s="339"/>
      <c r="AY156" s="33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24"/>
      <c r="BN156" s="220"/>
    </row>
    <row r="157" spans="2:66" ht="9" customHeight="1">
      <c r="B157" s="358"/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361"/>
      <c r="N157" s="361"/>
      <c r="O157" s="361"/>
      <c r="P157" s="361"/>
      <c r="Q157" s="361"/>
      <c r="R157" s="361"/>
      <c r="S157" s="361"/>
      <c r="T157" s="361"/>
      <c r="U157" s="361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7"/>
      <c r="AS157" s="266" t="s">
        <v>180</v>
      </c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 t="s">
        <v>37</v>
      </c>
      <c r="BN157" s="323"/>
    </row>
    <row r="158" spans="2:66" ht="9" customHeight="1">
      <c r="AS158" s="268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301"/>
    </row>
    <row r="159" spans="2:66" ht="12" customHeight="1">
      <c r="B159" s="626" t="s">
        <v>86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 t="s">
        <v>8</v>
      </c>
      <c r="X159" s="628"/>
      <c r="Y159" s="6"/>
      <c r="Z159" s="620" t="s">
        <v>8</v>
      </c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2"/>
      <c r="AS159" s="268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301"/>
    </row>
    <row r="160" spans="2:66" ht="9" customHeight="1">
      <c r="B160" s="33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6"/>
      <c r="Y160" s="6"/>
      <c r="Z160" s="623"/>
      <c r="AA160" s="624"/>
      <c r="AB160" s="624"/>
      <c r="AC160" s="624"/>
      <c r="AD160" s="624"/>
      <c r="AE160" s="624"/>
      <c r="AF160" s="624"/>
      <c r="AG160" s="624"/>
      <c r="AH160" s="624"/>
      <c r="AI160" s="624"/>
      <c r="AJ160" s="624"/>
      <c r="AK160" s="624"/>
      <c r="AL160" s="624"/>
      <c r="AM160" s="624"/>
      <c r="AN160" s="624"/>
      <c r="AO160" s="624"/>
      <c r="AP160" s="624"/>
      <c r="AQ160" s="625"/>
      <c r="AS160" s="318" t="s">
        <v>120</v>
      </c>
      <c r="AT160" s="319"/>
      <c r="AU160" s="319"/>
      <c r="AV160" s="319"/>
      <c r="AW160" s="319"/>
      <c r="AX160" s="319"/>
      <c r="AY160" s="31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 t="s">
        <v>37</v>
      </c>
      <c r="BN160" s="301"/>
    </row>
    <row r="161" spans="2:66" ht="10.5" customHeight="1">
      <c r="B161" s="33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6"/>
      <c r="Y161" s="7"/>
      <c r="Z161" s="62"/>
      <c r="AA161" s="7"/>
      <c r="AB161" s="6"/>
      <c r="AC161" s="7"/>
      <c r="AD161" s="6"/>
      <c r="AF161" s="6"/>
      <c r="AG161" s="6"/>
      <c r="AH161" s="7" t="s">
        <v>75</v>
      </c>
      <c r="AI161" s="6"/>
      <c r="AJ161" s="6"/>
      <c r="AL161" s="7"/>
      <c r="AM161" s="7" t="s">
        <v>74</v>
      </c>
      <c r="AN161" s="7"/>
      <c r="AO161" s="7"/>
      <c r="AP161" s="7"/>
      <c r="AQ161" s="63" t="s">
        <v>37</v>
      </c>
      <c r="AS161" s="318"/>
      <c r="AT161" s="319"/>
      <c r="AU161" s="319"/>
      <c r="AV161" s="319"/>
      <c r="AW161" s="319"/>
      <c r="AX161" s="319"/>
      <c r="AY161" s="31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301"/>
    </row>
    <row r="162" spans="2:66" ht="9" customHeight="1">
      <c r="B162" s="33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6">
        <f ca="1">【入力】!$W$333</f>
        <v>0</v>
      </c>
      <c r="Y162" s="56"/>
      <c r="Z162" s="542">
        <f ca="1">【入力】!$W$333</f>
        <v>0</v>
      </c>
      <c r="AA162" s="543"/>
      <c r="AB162" s="543"/>
      <c r="AC162" s="543"/>
      <c r="AD162" s="543"/>
      <c r="AE162" s="543"/>
      <c r="AF162" s="543"/>
      <c r="AG162" s="543"/>
      <c r="AH162" s="543"/>
      <c r="AI162" s="543"/>
      <c r="AJ162" s="543"/>
      <c r="AK162" s="543"/>
      <c r="AL162" s="543"/>
      <c r="AM162" s="543"/>
      <c r="AN162" s="543"/>
      <c r="AO162" s="543"/>
      <c r="AP162" s="543"/>
      <c r="AQ162" s="544"/>
      <c r="AS162" s="318"/>
      <c r="AT162" s="319"/>
      <c r="AU162" s="319"/>
      <c r="AV162" s="319"/>
      <c r="AW162" s="319"/>
      <c r="AX162" s="319"/>
      <c r="AY162" s="31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301"/>
    </row>
    <row r="163" spans="2:66" ht="9" customHeight="1">
      <c r="B163" s="33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6"/>
      <c r="Y163" s="56"/>
      <c r="Z163" s="542"/>
      <c r="AA163" s="543"/>
      <c r="AB163" s="543"/>
      <c r="AC163" s="543"/>
      <c r="AD163" s="543"/>
      <c r="AE163" s="543"/>
      <c r="AF163" s="543"/>
      <c r="AG163" s="543"/>
      <c r="AH163" s="543"/>
      <c r="AI163" s="543"/>
      <c r="AJ163" s="543"/>
      <c r="AK163" s="543"/>
      <c r="AL163" s="543"/>
      <c r="AM163" s="543"/>
      <c r="AN163" s="543"/>
      <c r="AO163" s="543"/>
      <c r="AP163" s="543"/>
      <c r="AQ163" s="544"/>
      <c r="AS163" s="330" t="s">
        <v>91</v>
      </c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6"/>
    </row>
    <row r="164" spans="2:66" ht="18" customHeight="1">
      <c r="B164" s="331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300"/>
      <c r="Y164" s="56"/>
      <c r="Z164" s="545"/>
      <c r="AA164" s="546"/>
      <c r="AB164" s="546"/>
      <c r="AC164" s="546"/>
      <c r="AD164" s="546"/>
      <c r="AE164" s="546"/>
      <c r="AF164" s="546"/>
      <c r="AG164" s="546"/>
      <c r="AH164" s="546"/>
      <c r="AI164" s="546"/>
      <c r="AJ164" s="546"/>
      <c r="AK164" s="546"/>
      <c r="AL164" s="546"/>
      <c r="AM164" s="546"/>
      <c r="AN164" s="546"/>
      <c r="AO164" s="546"/>
      <c r="AP164" s="546"/>
      <c r="AQ164" s="547"/>
      <c r="AS164" s="331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300"/>
    </row>
    <row r="165" spans="2:66" ht="3" customHeight="1"/>
  </sheetData>
  <sheetProtection algorithmName="SHA-512" hashValue="U4X7WEcStO761gQWdzqljsuLKyM834mm21RGuZAu5ulvVsjGBZaCNaFg6/6+ywILl+sX5C6DMglIHBk0cIdFPg==" saltValue="mktqsxD5bPOC+P2GcdhTuw==" spinCount="100000" sheet="1" objects="1" scenarios="1" selectLockedCells="1" selectUnlockedCells="1"/>
  <mergeCells count="948">
    <mergeCell ref="BH1:BH2"/>
    <mergeCell ref="BI1:BJ2"/>
    <mergeCell ref="BK1:BK2"/>
    <mergeCell ref="BL1:BM2"/>
    <mergeCell ref="BN1:BN2"/>
    <mergeCell ref="S2:Y3"/>
    <mergeCell ref="B1:I3"/>
    <mergeCell ref="Z1:AD2"/>
    <mergeCell ref="BA1:BD2"/>
    <mergeCell ref="BE1:BG2"/>
    <mergeCell ref="J1:Q3"/>
    <mergeCell ref="AE1:AK2"/>
    <mergeCell ref="AL1:AQ2"/>
    <mergeCell ref="AS1:AZ2"/>
    <mergeCell ref="AS3:AZ3"/>
    <mergeCell ref="B6:F8"/>
    <mergeCell ref="G6:G8"/>
    <mergeCell ref="H6:H8"/>
    <mergeCell ref="I6:I8"/>
    <mergeCell ref="J6:J8"/>
    <mergeCell ref="K6:K8"/>
    <mergeCell ref="L6:L8"/>
    <mergeCell ref="M6:M8"/>
    <mergeCell ref="BE4:BE6"/>
    <mergeCell ref="AH4:AI5"/>
    <mergeCell ref="AJ4:AK5"/>
    <mergeCell ref="AL4:AQ5"/>
    <mergeCell ref="AS4:BB6"/>
    <mergeCell ref="BC4:BC6"/>
    <mergeCell ref="BD4:BD6"/>
    <mergeCell ref="B4:Q5"/>
    <mergeCell ref="S4:Y5"/>
    <mergeCell ref="Z4:AA5"/>
    <mergeCell ref="AB4:AC5"/>
    <mergeCell ref="AD4:AE5"/>
    <mergeCell ref="AF4:AG5"/>
    <mergeCell ref="AS7:BB9"/>
    <mergeCell ref="BC7:BK9"/>
    <mergeCell ref="BL7:BN9"/>
    <mergeCell ref="BR7:CA8"/>
    <mergeCell ref="S8:Y9"/>
    <mergeCell ref="AA8:AQ9"/>
    <mergeCell ref="N6:N8"/>
    <mergeCell ref="O6:O8"/>
    <mergeCell ref="P6:P8"/>
    <mergeCell ref="Q6:Q8"/>
    <mergeCell ref="S6:Y7"/>
    <mergeCell ref="AA6:AK7"/>
    <mergeCell ref="BV5:BW6"/>
    <mergeCell ref="BX5:CA6"/>
    <mergeCell ref="BF4:BF6"/>
    <mergeCell ref="BG4:BG6"/>
    <mergeCell ref="BH4:BN6"/>
    <mergeCell ref="BQ5:BR6"/>
    <mergeCell ref="BS5:BU6"/>
    <mergeCell ref="BL12:BN13"/>
    <mergeCell ref="AS18:BB19"/>
    <mergeCell ref="AA14:AP15"/>
    <mergeCell ref="AA16:AP17"/>
    <mergeCell ref="S14:Y15"/>
    <mergeCell ref="AS14:BB15"/>
    <mergeCell ref="BC14:BK15"/>
    <mergeCell ref="BL14:BN15"/>
    <mergeCell ref="S10:Y11"/>
    <mergeCell ref="AA10:AQ11"/>
    <mergeCell ref="AS10:BB11"/>
    <mergeCell ref="BC10:BK11"/>
    <mergeCell ref="BL10:BN11"/>
    <mergeCell ref="S12:Y13"/>
    <mergeCell ref="AA12:AN13"/>
    <mergeCell ref="AO12:AP13"/>
    <mergeCell ref="AS12:BB13"/>
    <mergeCell ref="BC12:BK13"/>
    <mergeCell ref="BL16:BN17"/>
    <mergeCell ref="S18:Y19"/>
    <mergeCell ref="Z18:AA19"/>
    <mergeCell ref="AB18:AB19"/>
    <mergeCell ref="AC18:AC19"/>
    <mergeCell ref="AD18:AD19"/>
    <mergeCell ref="AE18:AE19"/>
    <mergeCell ref="AF18:AF19"/>
    <mergeCell ref="AG18:AG19"/>
    <mergeCell ref="AH18:AH19"/>
    <mergeCell ref="S16:Y17"/>
    <mergeCell ref="AS16:BB17"/>
    <mergeCell ref="BC16:BK17"/>
    <mergeCell ref="AI18:AI19"/>
    <mergeCell ref="AJ18:AJ19"/>
    <mergeCell ref="AK18:AK19"/>
    <mergeCell ref="AL18:AL19"/>
    <mergeCell ref="BC18:BK19"/>
    <mergeCell ref="BL18:BN19"/>
    <mergeCell ref="AN18:AN19"/>
    <mergeCell ref="AO18:AO19"/>
    <mergeCell ref="AP18:AP19"/>
    <mergeCell ref="AQ18:AQ19"/>
    <mergeCell ref="B19:Q20"/>
    <mergeCell ref="B21:B22"/>
    <mergeCell ref="C21:F22"/>
    <mergeCell ref="G21:R22"/>
    <mergeCell ref="S21:U22"/>
    <mergeCell ref="V21:Y22"/>
    <mergeCell ref="Z21:AE22"/>
    <mergeCell ref="AF21:AH22"/>
    <mergeCell ref="AM18:AM19"/>
    <mergeCell ref="AI21:AQ22"/>
    <mergeCell ref="AS21:BN23"/>
    <mergeCell ref="B23:B24"/>
    <mergeCell ref="C23:F24"/>
    <mergeCell ref="G23:P24"/>
    <mergeCell ref="Q23:R24"/>
    <mergeCell ref="S23:U24"/>
    <mergeCell ref="V23:Y24"/>
    <mergeCell ref="Z23:AE24"/>
    <mergeCell ref="AF23:AG24"/>
    <mergeCell ref="AH23:AH24"/>
    <mergeCell ref="AI23:AQ24"/>
    <mergeCell ref="AS24:AT25"/>
    <mergeCell ref="AU24:BN25"/>
    <mergeCell ref="B25:B26"/>
    <mergeCell ref="C25:F26"/>
    <mergeCell ref="G25:P26"/>
    <mergeCell ref="Q25:R26"/>
    <mergeCell ref="S25:U26"/>
    <mergeCell ref="V25:Y26"/>
    <mergeCell ref="S27:U28"/>
    <mergeCell ref="V27:Y28"/>
    <mergeCell ref="Z25:AE26"/>
    <mergeCell ref="AF25:AG26"/>
    <mergeCell ref="AH25:AH26"/>
    <mergeCell ref="AI25:AQ26"/>
    <mergeCell ref="AS26:AT27"/>
    <mergeCell ref="AU26:BN27"/>
    <mergeCell ref="Z27:AE28"/>
    <mergeCell ref="AF27:AG28"/>
    <mergeCell ref="AH27:AH28"/>
    <mergeCell ref="AI27:AQ28"/>
    <mergeCell ref="AH29:AH30"/>
    <mergeCell ref="AI29:AQ30"/>
    <mergeCell ref="AS30:AT31"/>
    <mergeCell ref="AU30:BN31"/>
    <mergeCell ref="B31:B32"/>
    <mergeCell ref="C31:F32"/>
    <mergeCell ref="G31:P32"/>
    <mergeCell ref="Q31:R32"/>
    <mergeCell ref="S31:U32"/>
    <mergeCell ref="V31:Y32"/>
    <mergeCell ref="AS28:AT29"/>
    <mergeCell ref="AU28:BN29"/>
    <mergeCell ref="B29:B30"/>
    <mergeCell ref="C29:F30"/>
    <mergeCell ref="G29:P30"/>
    <mergeCell ref="Q29:R30"/>
    <mergeCell ref="S29:U30"/>
    <mergeCell ref="V29:Y30"/>
    <mergeCell ref="Z29:AE30"/>
    <mergeCell ref="AF29:AG30"/>
    <mergeCell ref="B27:B28"/>
    <mergeCell ref="C27:F28"/>
    <mergeCell ref="G27:P28"/>
    <mergeCell ref="Q27:R28"/>
    <mergeCell ref="AH31:AH32"/>
    <mergeCell ref="AI31:AQ32"/>
    <mergeCell ref="AS32:AT33"/>
    <mergeCell ref="AU32:BN33"/>
    <mergeCell ref="Z33:AE34"/>
    <mergeCell ref="AF33:AG34"/>
    <mergeCell ref="AH33:AH34"/>
    <mergeCell ref="AI33:AQ34"/>
    <mergeCell ref="AS34:AT35"/>
    <mergeCell ref="AU34:BN35"/>
    <mergeCell ref="AH35:AH36"/>
    <mergeCell ref="AI35:AQ36"/>
    <mergeCell ref="AS36:AT37"/>
    <mergeCell ref="AU36:BN37"/>
    <mergeCell ref="Z37:AE38"/>
    <mergeCell ref="AF37:AG38"/>
    <mergeCell ref="Z31:AE32"/>
    <mergeCell ref="AF31:AG32"/>
    <mergeCell ref="AU38:BN39"/>
    <mergeCell ref="B35:B36"/>
    <mergeCell ref="C35:F36"/>
    <mergeCell ref="G35:P36"/>
    <mergeCell ref="Q35:R36"/>
    <mergeCell ref="S35:U36"/>
    <mergeCell ref="V35:Y36"/>
    <mergeCell ref="Z35:AE36"/>
    <mergeCell ref="AF35:AG36"/>
    <mergeCell ref="AS38:AT39"/>
    <mergeCell ref="B37:B38"/>
    <mergeCell ref="C37:F38"/>
    <mergeCell ref="G37:P38"/>
    <mergeCell ref="Q37:R38"/>
    <mergeCell ref="S37:U38"/>
    <mergeCell ref="V37:Y38"/>
    <mergeCell ref="AS43:AT44"/>
    <mergeCell ref="B42:L43"/>
    <mergeCell ref="M42:U43"/>
    <mergeCell ref="V42:AE43"/>
    <mergeCell ref="AF42:AQ43"/>
    <mergeCell ref="AH37:AH38"/>
    <mergeCell ref="AI37:AQ38"/>
    <mergeCell ref="B44:L45"/>
    <mergeCell ref="M44:U45"/>
    <mergeCell ref="V44:AE45"/>
    <mergeCell ref="AF44:AQ45"/>
    <mergeCell ref="AS45:AT46"/>
    <mergeCell ref="AU45:BN46"/>
    <mergeCell ref="B46:L47"/>
    <mergeCell ref="M46:U47"/>
    <mergeCell ref="V46:AE47"/>
    <mergeCell ref="AF46:AQ47"/>
    <mergeCell ref="AS47:AT48"/>
    <mergeCell ref="AF40:AQ41"/>
    <mergeCell ref="AS40:AT42"/>
    <mergeCell ref="BN56:BN57"/>
    <mergeCell ref="S57:Y58"/>
    <mergeCell ref="BH56:BH57"/>
    <mergeCell ref="BI56:BJ57"/>
    <mergeCell ref="BK56:BK57"/>
    <mergeCell ref="BL56:BM57"/>
    <mergeCell ref="AU47:BN48"/>
    <mergeCell ref="AS49:AT50"/>
    <mergeCell ref="AU49:BN50"/>
    <mergeCell ref="AS51:AT52"/>
    <mergeCell ref="AU51:BN52"/>
    <mergeCell ref="AU43:BN44"/>
    <mergeCell ref="AU40:BN42"/>
    <mergeCell ref="Z52:AQ54"/>
    <mergeCell ref="Z49:AQ50"/>
    <mergeCell ref="BA56:BD57"/>
    <mergeCell ref="BE56:BG57"/>
    <mergeCell ref="B56:I58"/>
    <mergeCell ref="Z56:AD57"/>
    <mergeCell ref="J56:Q58"/>
    <mergeCell ref="AE56:AK57"/>
    <mergeCell ref="AL56:AQ57"/>
    <mergeCell ref="AS56:AZ57"/>
    <mergeCell ref="AS58:AZ58"/>
    <mergeCell ref="N61:N63"/>
    <mergeCell ref="O61:O63"/>
    <mergeCell ref="P61:P63"/>
    <mergeCell ref="Q61:Q63"/>
    <mergeCell ref="B59:Q60"/>
    <mergeCell ref="S59:Y60"/>
    <mergeCell ref="Z59:AA60"/>
    <mergeCell ref="AB59:AC60"/>
    <mergeCell ref="AD59:AE60"/>
    <mergeCell ref="AF59:AG60"/>
    <mergeCell ref="AH59:AI60"/>
    <mergeCell ref="BR60:BU61"/>
    <mergeCell ref="BV60:BW61"/>
    <mergeCell ref="BX60:CA61"/>
    <mergeCell ref="AJ59:AK60"/>
    <mergeCell ref="AL59:AQ60"/>
    <mergeCell ref="AS59:BB61"/>
    <mergeCell ref="BC59:BC61"/>
    <mergeCell ref="BD59:BD61"/>
    <mergeCell ref="BE59:BE61"/>
    <mergeCell ref="BL69:BN70"/>
    <mergeCell ref="S71:Y72"/>
    <mergeCell ref="AS71:BB72"/>
    <mergeCell ref="BC71:BK72"/>
    <mergeCell ref="BL71:BN72"/>
    <mergeCell ref="S73:Y74"/>
    <mergeCell ref="B61:F63"/>
    <mergeCell ref="G61:G63"/>
    <mergeCell ref="H61:H63"/>
    <mergeCell ref="I61:I63"/>
    <mergeCell ref="J61:J63"/>
    <mergeCell ref="K61:K63"/>
    <mergeCell ref="BF59:BF61"/>
    <mergeCell ref="BG59:BG61"/>
    <mergeCell ref="BH59:BN61"/>
    <mergeCell ref="S61:Y62"/>
    <mergeCell ref="AA61:AK62"/>
    <mergeCell ref="AS62:BB64"/>
    <mergeCell ref="BC62:BK64"/>
    <mergeCell ref="BL62:BN64"/>
    <mergeCell ref="S63:Y64"/>
    <mergeCell ref="AA63:AQ64"/>
    <mergeCell ref="L61:L63"/>
    <mergeCell ref="M61:M63"/>
    <mergeCell ref="BR64:CA65"/>
    <mergeCell ref="BC65:BK66"/>
    <mergeCell ref="BL65:BN66"/>
    <mergeCell ref="S67:Y68"/>
    <mergeCell ref="AA67:AN68"/>
    <mergeCell ref="AO67:AP68"/>
    <mergeCell ref="AS67:BB68"/>
    <mergeCell ref="BC67:BK68"/>
    <mergeCell ref="BL67:BN68"/>
    <mergeCell ref="S65:Y66"/>
    <mergeCell ref="AA65:AQ66"/>
    <mergeCell ref="AS65:BB66"/>
    <mergeCell ref="BL73:BN74"/>
    <mergeCell ref="C76:F77"/>
    <mergeCell ref="G76:R77"/>
    <mergeCell ref="S76:U77"/>
    <mergeCell ref="V76:Y77"/>
    <mergeCell ref="Z76:AE77"/>
    <mergeCell ref="AF76:AH77"/>
    <mergeCell ref="AN73:AN74"/>
    <mergeCell ref="AO73:AO74"/>
    <mergeCell ref="BJ76:BN77"/>
    <mergeCell ref="AI76:AQ77"/>
    <mergeCell ref="AS76:AV77"/>
    <mergeCell ref="AW76:AY77"/>
    <mergeCell ref="AZ76:BB77"/>
    <mergeCell ref="BC76:BF77"/>
    <mergeCell ref="BG76:BI77"/>
    <mergeCell ref="AS75:BB75"/>
    <mergeCell ref="AP73:AP74"/>
    <mergeCell ref="AQ73:AQ74"/>
    <mergeCell ref="AS73:BB74"/>
    <mergeCell ref="S69:Y70"/>
    <mergeCell ref="AA69:AP70"/>
    <mergeCell ref="AA71:AP72"/>
    <mergeCell ref="B74:Q75"/>
    <mergeCell ref="BC73:BK74"/>
    <mergeCell ref="AH73:AH74"/>
    <mergeCell ref="AI73:AI74"/>
    <mergeCell ref="AJ73:AJ74"/>
    <mergeCell ref="AK73:AK74"/>
    <mergeCell ref="AL73:AL74"/>
    <mergeCell ref="AM73:AM74"/>
    <mergeCell ref="Z73:AA74"/>
    <mergeCell ref="AB73:AB74"/>
    <mergeCell ref="AC73:AC74"/>
    <mergeCell ref="AD73:AD74"/>
    <mergeCell ref="AE73:AE74"/>
    <mergeCell ref="AF73:AF74"/>
    <mergeCell ref="AG73:AG74"/>
    <mergeCell ref="AS69:BB70"/>
    <mergeCell ref="BC69:BK70"/>
    <mergeCell ref="B78:B79"/>
    <mergeCell ref="C78:F79"/>
    <mergeCell ref="G78:P79"/>
    <mergeCell ref="Q78:R79"/>
    <mergeCell ref="S78:U79"/>
    <mergeCell ref="V78:Y79"/>
    <mergeCell ref="Z78:AE79"/>
    <mergeCell ref="AF78:AG79"/>
    <mergeCell ref="AH78:AH79"/>
    <mergeCell ref="BG78:BI79"/>
    <mergeCell ref="BJ78:BN79"/>
    <mergeCell ref="AY78:AY79"/>
    <mergeCell ref="AZ78:AZ79"/>
    <mergeCell ref="BA78:BA79"/>
    <mergeCell ref="BB78:BB79"/>
    <mergeCell ref="BC78:BF79"/>
    <mergeCell ref="B76:B77"/>
    <mergeCell ref="B80:B81"/>
    <mergeCell ref="C80:F81"/>
    <mergeCell ref="G80:P81"/>
    <mergeCell ref="Q80:R81"/>
    <mergeCell ref="S80:U81"/>
    <mergeCell ref="V80:Y81"/>
    <mergeCell ref="Z80:AE81"/>
    <mergeCell ref="AF80:AG81"/>
    <mergeCell ref="AX78:AX79"/>
    <mergeCell ref="AI78:AQ79"/>
    <mergeCell ref="AS78:AS79"/>
    <mergeCell ref="AT78:AT79"/>
    <mergeCell ref="AU78:AU79"/>
    <mergeCell ref="AV78:AV79"/>
    <mergeCell ref="AW78:AW79"/>
    <mergeCell ref="BC80:BF81"/>
    <mergeCell ref="BG80:BI81"/>
    <mergeCell ref="BJ80:BN81"/>
    <mergeCell ref="B82:B83"/>
    <mergeCell ref="C82:F83"/>
    <mergeCell ref="G82:P83"/>
    <mergeCell ref="Q82:R83"/>
    <mergeCell ref="S82:U83"/>
    <mergeCell ref="V82:Y83"/>
    <mergeCell ref="Z82:AE83"/>
    <mergeCell ref="AW80:AW81"/>
    <mergeCell ref="AX80:AX81"/>
    <mergeCell ref="AY80:AY81"/>
    <mergeCell ref="AZ80:AZ81"/>
    <mergeCell ref="BA80:BA81"/>
    <mergeCell ref="BB80:BB81"/>
    <mergeCell ref="AH80:AH81"/>
    <mergeCell ref="AI80:AQ81"/>
    <mergeCell ref="AS80:AS81"/>
    <mergeCell ref="AT80:AT81"/>
    <mergeCell ref="AU80:AU81"/>
    <mergeCell ref="AV80:AV81"/>
    <mergeCell ref="BB82:BB83"/>
    <mergeCell ref="BC82:BF83"/>
    <mergeCell ref="BG82:BI83"/>
    <mergeCell ref="BJ82:BN83"/>
    <mergeCell ref="B84:B85"/>
    <mergeCell ref="C84:F85"/>
    <mergeCell ref="G84:P85"/>
    <mergeCell ref="Q84:R85"/>
    <mergeCell ref="S84:U85"/>
    <mergeCell ref="V84:Y85"/>
    <mergeCell ref="AV82:AV83"/>
    <mergeCell ref="AW82:AW83"/>
    <mergeCell ref="AX82:AX83"/>
    <mergeCell ref="AY82:AY83"/>
    <mergeCell ref="AZ82:AZ83"/>
    <mergeCell ref="BA82:BA83"/>
    <mergeCell ref="AF82:AG83"/>
    <mergeCell ref="AH82:AH83"/>
    <mergeCell ref="AI82:AQ83"/>
    <mergeCell ref="AS82:AS83"/>
    <mergeCell ref="AT82:AT83"/>
    <mergeCell ref="AU82:AU83"/>
    <mergeCell ref="BG84:BI85"/>
    <mergeCell ref="BJ84:BN85"/>
    <mergeCell ref="AY84:AY85"/>
    <mergeCell ref="AZ84:AZ85"/>
    <mergeCell ref="BA84:BA85"/>
    <mergeCell ref="B86:B87"/>
    <mergeCell ref="C86:F87"/>
    <mergeCell ref="G86:P87"/>
    <mergeCell ref="Q86:R87"/>
    <mergeCell ref="S86:U87"/>
    <mergeCell ref="AU84:AU85"/>
    <mergeCell ref="AV84:AV85"/>
    <mergeCell ref="AW84:AW85"/>
    <mergeCell ref="AX84:AX85"/>
    <mergeCell ref="Z84:AE85"/>
    <mergeCell ref="AF84:AG85"/>
    <mergeCell ref="AH84:AH85"/>
    <mergeCell ref="AI84:AQ85"/>
    <mergeCell ref="AS84:AS85"/>
    <mergeCell ref="AT84:AT85"/>
    <mergeCell ref="V86:Y87"/>
    <mergeCell ref="Z86:AE87"/>
    <mergeCell ref="AF86:AG87"/>
    <mergeCell ref="AH86:AH87"/>
    <mergeCell ref="AI86:AQ87"/>
    <mergeCell ref="AS86:AS87"/>
    <mergeCell ref="AT86:AT87"/>
    <mergeCell ref="AU86:AU87"/>
    <mergeCell ref="AV86:AV87"/>
    <mergeCell ref="BB84:BB85"/>
    <mergeCell ref="BC84:BF85"/>
    <mergeCell ref="AZ86:AZ87"/>
    <mergeCell ref="BA86:BA87"/>
    <mergeCell ref="BB86:BB87"/>
    <mergeCell ref="BC86:BF87"/>
    <mergeCell ref="BG86:BI87"/>
    <mergeCell ref="BJ86:BN87"/>
    <mergeCell ref="AW86:AW87"/>
    <mergeCell ref="AX86:AX87"/>
    <mergeCell ref="AY86:AY87"/>
    <mergeCell ref="BG88:BI89"/>
    <mergeCell ref="BJ88:BN89"/>
    <mergeCell ref="B90:B91"/>
    <mergeCell ref="C90:F91"/>
    <mergeCell ref="G90:P91"/>
    <mergeCell ref="Q90:R91"/>
    <mergeCell ref="S90:U91"/>
    <mergeCell ref="AU88:AU89"/>
    <mergeCell ref="AV88:AV89"/>
    <mergeCell ref="AW88:AW89"/>
    <mergeCell ref="AX88:AX89"/>
    <mergeCell ref="AY88:AY89"/>
    <mergeCell ref="AZ88:AZ89"/>
    <mergeCell ref="Z88:AE89"/>
    <mergeCell ref="AF88:AG89"/>
    <mergeCell ref="AH88:AH89"/>
    <mergeCell ref="AI88:AQ89"/>
    <mergeCell ref="AS88:AS89"/>
    <mergeCell ref="AT88:AT89"/>
    <mergeCell ref="B88:B89"/>
    <mergeCell ref="C88:F89"/>
    <mergeCell ref="G88:P89"/>
    <mergeCell ref="Q88:R89"/>
    <mergeCell ref="S88:U89"/>
    <mergeCell ref="V90:Y91"/>
    <mergeCell ref="Z90:AE91"/>
    <mergeCell ref="AF90:AG91"/>
    <mergeCell ref="AH90:AH91"/>
    <mergeCell ref="AI90:AQ91"/>
    <mergeCell ref="AS90:AS91"/>
    <mergeCell ref="BA88:BA89"/>
    <mergeCell ref="BB88:BB89"/>
    <mergeCell ref="BC88:BF89"/>
    <mergeCell ref="V88:Y89"/>
    <mergeCell ref="AZ90:AZ91"/>
    <mergeCell ref="BA90:BA91"/>
    <mergeCell ref="BB90:BB91"/>
    <mergeCell ref="BC90:BF91"/>
    <mergeCell ref="BG90:BI91"/>
    <mergeCell ref="BJ90:BN91"/>
    <mergeCell ref="AT90:AT91"/>
    <mergeCell ref="AU90:AU91"/>
    <mergeCell ref="AV90:AV91"/>
    <mergeCell ref="AW90:AW91"/>
    <mergeCell ref="AX90:AX91"/>
    <mergeCell ref="AY90:AY91"/>
    <mergeCell ref="BB92:BB93"/>
    <mergeCell ref="BC92:BF93"/>
    <mergeCell ref="BG92:BI93"/>
    <mergeCell ref="BJ92:BN93"/>
    <mergeCell ref="AS94:BB96"/>
    <mergeCell ref="BC94:BF96"/>
    <mergeCell ref="BG94:BI96"/>
    <mergeCell ref="BJ94:BN96"/>
    <mergeCell ref="AU92:AU93"/>
    <mergeCell ref="AV92:AV93"/>
    <mergeCell ref="AW92:AW93"/>
    <mergeCell ref="AX92:AX93"/>
    <mergeCell ref="AY92:AY93"/>
    <mergeCell ref="AZ92:AZ93"/>
    <mergeCell ref="AS92:AS93"/>
    <mergeCell ref="AT92:AT93"/>
    <mergeCell ref="BA92:BA93"/>
    <mergeCell ref="Z92:AE93"/>
    <mergeCell ref="AF92:AG93"/>
    <mergeCell ref="AH92:AH93"/>
    <mergeCell ref="AI92:AQ93"/>
    <mergeCell ref="B92:B93"/>
    <mergeCell ref="C92:F93"/>
    <mergeCell ref="G92:P93"/>
    <mergeCell ref="Q92:R93"/>
    <mergeCell ref="S92:U93"/>
    <mergeCell ref="V92:Y93"/>
    <mergeCell ref="BM98:BN101"/>
    <mergeCell ref="B99:L100"/>
    <mergeCell ref="M99:U100"/>
    <mergeCell ref="V99:AE100"/>
    <mergeCell ref="AF99:AQ100"/>
    <mergeCell ref="B101:L102"/>
    <mergeCell ref="M101:U102"/>
    <mergeCell ref="V101:AE102"/>
    <mergeCell ref="AF101:AQ102"/>
    <mergeCell ref="AS102:AY104"/>
    <mergeCell ref="AZ102:BL104"/>
    <mergeCell ref="BM102:BN104"/>
    <mergeCell ref="B104:G104"/>
    <mergeCell ref="H104:L104"/>
    <mergeCell ref="M104:Q104"/>
    <mergeCell ref="B97:L98"/>
    <mergeCell ref="M97:U98"/>
    <mergeCell ref="V97:AE98"/>
    <mergeCell ref="AF97:AQ98"/>
    <mergeCell ref="AS97:BB97"/>
    <mergeCell ref="AS98:AY101"/>
    <mergeCell ref="AZ98:BL101"/>
    <mergeCell ref="AS105:AY107"/>
    <mergeCell ref="AZ105:BL107"/>
    <mergeCell ref="BL111:BM112"/>
    <mergeCell ref="BN111:BN112"/>
    <mergeCell ref="S112:Y113"/>
    <mergeCell ref="B111:I113"/>
    <mergeCell ref="Z111:AD112"/>
    <mergeCell ref="BA111:BD112"/>
    <mergeCell ref="BE111:BG112"/>
    <mergeCell ref="BM105:BN107"/>
    <mergeCell ref="AS108:AY109"/>
    <mergeCell ref="AZ108:BL109"/>
    <mergeCell ref="BM108:BN109"/>
    <mergeCell ref="B105:G109"/>
    <mergeCell ref="B114:Q115"/>
    <mergeCell ref="S114:Y115"/>
    <mergeCell ref="Z114:AA115"/>
    <mergeCell ref="AB114:AC115"/>
    <mergeCell ref="AD114:AE115"/>
    <mergeCell ref="AF114:AG115"/>
    <mergeCell ref="BH111:BH112"/>
    <mergeCell ref="BI111:BJ112"/>
    <mergeCell ref="BK111:BK112"/>
    <mergeCell ref="BG114:BG116"/>
    <mergeCell ref="BH114:BN116"/>
    <mergeCell ref="J111:Q113"/>
    <mergeCell ref="AE111:AK112"/>
    <mergeCell ref="AL111:AQ112"/>
    <mergeCell ref="AS111:AZ112"/>
    <mergeCell ref="AS113:AZ113"/>
    <mergeCell ref="B116:F118"/>
    <mergeCell ref="G116:G118"/>
    <mergeCell ref="H116:H118"/>
    <mergeCell ref="I116:I118"/>
    <mergeCell ref="J116:J118"/>
    <mergeCell ref="K116:K118"/>
    <mergeCell ref="L116:L118"/>
    <mergeCell ref="M116:M118"/>
    <mergeCell ref="BR115:BU116"/>
    <mergeCell ref="BV115:BW116"/>
    <mergeCell ref="AH114:AI115"/>
    <mergeCell ref="AJ114:AK115"/>
    <mergeCell ref="AL114:AQ115"/>
    <mergeCell ref="AS114:BB116"/>
    <mergeCell ref="BC114:BC116"/>
    <mergeCell ref="BD114:BD116"/>
    <mergeCell ref="BR119:CA120"/>
    <mergeCell ref="AA116:AK117"/>
    <mergeCell ref="AS117:BB119"/>
    <mergeCell ref="BX115:CA116"/>
    <mergeCell ref="BE114:BE116"/>
    <mergeCell ref="BF114:BF116"/>
    <mergeCell ref="BC117:BK119"/>
    <mergeCell ref="BL117:BN119"/>
    <mergeCell ref="N116:N118"/>
    <mergeCell ref="S118:Y119"/>
    <mergeCell ref="AA118:AQ119"/>
    <mergeCell ref="BC122:BK123"/>
    <mergeCell ref="BL122:BN123"/>
    <mergeCell ref="S124:Y125"/>
    <mergeCell ref="AS124:BB125"/>
    <mergeCell ref="BC124:BK125"/>
    <mergeCell ref="BL124:BN125"/>
    <mergeCell ref="O116:O118"/>
    <mergeCell ref="P116:P118"/>
    <mergeCell ref="Q116:Q118"/>
    <mergeCell ref="S116:Y117"/>
    <mergeCell ref="S120:Y121"/>
    <mergeCell ref="AA120:AQ121"/>
    <mergeCell ref="AS120:BB121"/>
    <mergeCell ref="BC120:BK121"/>
    <mergeCell ref="BL120:BN121"/>
    <mergeCell ref="S122:Y123"/>
    <mergeCell ref="AA122:AN123"/>
    <mergeCell ref="AO122:AP123"/>
    <mergeCell ref="AS122:BB123"/>
    <mergeCell ref="AA124:AP125"/>
    <mergeCell ref="O120:O122"/>
    <mergeCell ref="AA126:AP127"/>
    <mergeCell ref="BL126:BN127"/>
    <mergeCell ref="S128:Y129"/>
    <mergeCell ref="Z128:AA129"/>
    <mergeCell ref="AB128:AB129"/>
    <mergeCell ref="AC128:AC129"/>
    <mergeCell ref="AD128:AD129"/>
    <mergeCell ref="AE128:AE129"/>
    <mergeCell ref="AF128:AF129"/>
    <mergeCell ref="AG128:AG129"/>
    <mergeCell ref="AH128:AH129"/>
    <mergeCell ref="S126:Y127"/>
    <mergeCell ref="AS126:BB127"/>
    <mergeCell ref="BC126:BK127"/>
    <mergeCell ref="AI128:AI129"/>
    <mergeCell ref="AJ128:AJ129"/>
    <mergeCell ref="AK128:AK129"/>
    <mergeCell ref="AL128:AL129"/>
    <mergeCell ref="BC128:BK129"/>
    <mergeCell ref="BL128:BN129"/>
    <mergeCell ref="B129:Q130"/>
    <mergeCell ref="AS130:BB130"/>
    <mergeCell ref="B131:B132"/>
    <mergeCell ref="C131:F132"/>
    <mergeCell ref="G131:R132"/>
    <mergeCell ref="S131:U132"/>
    <mergeCell ref="V131:Y132"/>
    <mergeCell ref="Z131:AE132"/>
    <mergeCell ref="AM128:AM129"/>
    <mergeCell ref="AN128:AN129"/>
    <mergeCell ref="AO128:AO129"/>
    <mergeCell ref="AP128:AP129"/>
    <mergeCell ref="AQ128:AQ129"/>
    <mergeCell ref="AS128:BB129"/>
    <mergeCell ref="BG131:BI132"/>
    <mergeCell ref="BJ131:BN132"/>
    <mergeCell ref="B133:B134"/>
    <mergeCell ref="C133:F134"/>
    <mergeCell ref="G133:P134"/>
    <mergeCell ref="Q133:R134"/>
    <mergeCell ref="S133:U134"/>
    <mergeCell ref="V133:Y134"/>
    <mergeCell ref="Z133:AE134"/>
    <mergeCell ref="AF133:AG134"/>
    <mergeCell ref="AF131:AH132"/>
    <mergeCell ref="AI131:AQ132"/>
    <mergeCell ref="AS131:AV132"/>
    <mergeCell ref="AW131:AY132"/>
    <mergeCell ref="AZ131:BB132"/>
    <mergeCell ref="BC131:BF132"/>
    <mergeCell ref="BC133:BF134"/>
    <mergeCell ref="BG133:BI134"/>
    <mergeCell ref="BJ133:BN134"/>
    <mergeCell ref="AY133:AY134"/>
    <mergeCell ref="AZ133:AZ134"/>
    <mergeCell ref="BA133:BA134"/>
    <mergeCell ref="BB133:BB134"/>
    <mergeCell ref="B135:B136"/>
    <mergeCell ref="C135:F136"/>
    <mergeCell ref="G135:P136"/>
    <mergeCell ref="Q135:R136"/>
    <mergeCell ref="S135:U136"/>
    <mergeCell ref="V135:Y136"/>
    <mergeCell ref="Z135:AE136"/>
    <mergeCell ref="AW133:AW134"/>
    <mergeCell ref="AX133:AX134"/>
    <mergeCell ref="AH133:AH134"/>
    <mergeCell ref="AI133:AQ134"/>
    <mergeCell ref="AS133:AS134"/>
    <mergeCell ref="AT133:AT134"/>
    <mergeCell ref="AU133:AU134"/>
    <mergeCell ref="AV133:AV134"/>
    <mergeCell ref="BB135:BB136"/>
    <mergeCell ref="BC135:BF136"/>
    <mergeCell ref="BG135:BI136"/>
    <mergeCell ref="BJ135:BN136"/>
    <mergeCell ref="B137:B138"/>
    <mergeCell ref="C137:F138"/>
    <mergeCell ref="G137:P138"/>
    <mergeCell ref="Q137:R138"/>
    <mergeCell ref="S137:U138"/>
    <mergeCell ref="V137:Y138"/>
    <mergeCell ref="AV135:AV136"/>
    <mergeCell ref="AW135:AW136"/>
    <mergeCell ref="AX135:AX136"/>
    <mergeCell ref="AY135:AY136"/>
    <mergeCell ref="AZ135:AZ136"/>
    <mergeCell ref="BA135:BA136"/>
    <mergeCell ref="AF135:AG136"/>
    <mergeCell ref="AH135:AH136"/>
    <mergeCell ref="AI135:AQ136"/>
    <mergeCell ref="AS135:AS136"/>
    <mergeCell ref="AT135:AT136"/>
    <mergeCell ref="AU135:AU136"/>
    <mergeCell ref="BA137:BA138"/>
    <mergeCell ref="BB137:BB138"/>
    <mergeCell ref="BC137:BF138"/>
    <mergeCell ref="BG137:BI138"/>
    <mergeCell ref="BJ137:BN138"/>
    <mergeCell ref="B139:B140"/>
    <mergeCell ref="C139:F140"/>
    <mergeCell ref="G139:P140"/>
    <mergeCell ref="Q139:R140"/>
    <mergeCell ref="S139:U140"/>
    <mergeCell ref="AU137:AU138"/>
    <mergeCell ref="AV137:AV138"/>
    <mergeCell ref="AW137:AW138"/>
    <mergeCell ref="AX137:AX138"/>
    <mergeCell ref="AY137:AY138"/>
    <mergeCell ref="AZ137:AZ138"/>
    <mergeCell ref="Z137:AE138"/>
    <mergeCell ref="AF137:AG138"/>
    <mergeCell ref="AH137:AH138"/>
    <mergeCell ref="AI137:AQ138"/>
    <mergeCell ref="AS137:AS138"/>
    <mergeCell ref="AT137:AT138"/>
    <mergeCell ref="BJ139:BN140"/>
    <mergeCell ref="AT139:AT140"/>
    <mergeCell ref="AU139:AU140"/>
    <mergeCell ref="AV139:AV140"/>
    <mergeCell ref="AW139:AW140"/>
    <mergeCell ref="AX139:AX140"/>
    <mergeCell ref="AY139:AY140"/>
    <mergeCell ref="V139:Y140"/>
    <mergeCell ref="Z139:AE140"/>
    <mergeCell ref="AF139:AG140"/>
    <mergeCell ref="AH139:AH140"/>
    <mergeCell ref="AI139:AQ140"/>
    <mergeCell ref="AS139:AS140"/>
    <mergeCell ref="AZ139:AZ140"/>
    <mergeCell ref="BA139:BA140"/>
    <mergeCell ref="BB139:BB140"/>
    <mergeCell ref="BC139:BF140"/>
    <mergeCell ref="BG139:BI140"/>
    <mergeCell ref="BA141:BA142"/>
    <mergeCell ref="BB141:BB142"/>
    <mergeCell ref="BC141:BF142"/>
    <mergeCell ref="BG141:BI142"/>
    <mergeCell ref="B141:B142"/>
    <mergeCell ref="C141:F142"/>
    <mergeCell ref="BC143:BF144"/>
    <mergeCell ref="BG143:BI144"/>
    <mergeCell ref="BJ143:BN144"/>
    <mergeCell ref="AT143:AT144"/>
    <mergeCell ref="G141:P142"/>
    <mergeCell ref="Q141:R142"/>
    <mergeCell ref="S141:U142"/>
    <mergeCell ref="V141:Y142"/>
    <mergeCell ref="AZ143:AZ144"/>
    <mergeCell ref="BA143:BA144"/>
    <mergeCell ref="BB143:BB144"/>
    <mergeCell ref="V143:Y144"/>
    <mergeCell ref="Z143:AE144"/>
    <mergeCell ref="AF143:AG144"/>
    <mergeCell ref="AH143:AH144"/>
    <mergeCell ref="AI143:AQ144"/>
    <mergeCell ref="AS143:AS144"/>
    <mergeCell ref="AU143:AU144"/>
    <mergeCell ref="AV143:AV144"/>
    <mergeCell ref="AW143:AW144"/>
    <mergeCell ref="AX143:AX144"/>
    <mergeCell ref="AY143:AY144"/>
    <mergeCell ref="B145:B146"/>
    <mergeCell ref="C145:F146"/>
    <mergeCell ref="G145:P146"/>
    <mergeCell ref="Q145:R146"/>
    <mergeCell ref="S145:U146"/>
    <mergeCell ref="V145:Y146"/>
    <mergeCell ref="BJ141:BN142"/>
    <mergeCell ref="B143:B144"/>
    <mergeCell ref="C143:F144"/>
    <mergeCell ref="G143:P144"/>
    <mergeCell ref="Q143:R144"/>
    <mergeCell ref="S143:U144"/>
    <mergeCell ref="AU141:AU142"/>
    <mergeCell ref="AV141:AV142"/>
    <mergeCell ref="AW141:AW142"/>
    <mergeCell ref="AX141:AX142"/>
    <mergeCell ref="AY141:AY142"/>
    <mergeCell ref="AZ141:AZ142"/>
    <mergeCell ref="Z141:AE142"/>
    <mergeCell ref="AF141:AG142"/>
    <mergeCell ref="AH141:AH142"/>
    <mergeCell ref="AI141:AQ142"/>
    <mergeCell ref="AS141:AS142"/>
    <mergeCell ref="AT141:AT142"/>
    <mergeCell ref="AI147:AQ148"/>
    <mergeCell ref="AS147:AS148"/>
    <mergeCell ref="BA145:BA146"/>
    <mergeCell ref="BB145:BB146"/>
    <mergeCell ref="BC145:BF146"/>
    <mergeCell ref="BG145:BI146"/>
    <mergeCell ref="BJ145:BN146"/>
    <mergeCell ref="B147:B148"/>
    <mergeCell ref="C147:F148"/>
    <mergeCell ref="G147:P148"/>
    <mergeCell ref="Q147:R148"/>
    <mergeCell ref="S147:U148"/>
    <mergeCell ref="AU145:AU146"/>
    <mergeCell ref="AV145:AV146"/>
    <mergeCell ref="AW145:AW146"/>
    <mergeCell ref="AX145:AX146"/>
    <mergeCell ref="AY145:AY146"/>
    <mergeCell ref="AZ145:AZ146"/>
    <mergeCell ref="Z145:AE146"/>
    <mergeCell ref="AF145:AG146"/>
    <mergeCell ref="AH145:AH146"/>
    <mergeCell ref="AI145:AQ146"/>
    <mergeCell ref="AS145:AS146"/>
    <mergeCell ref="AT145:AT146"/>
    <mergeCell ref="AS149:BB151"/>
    <mergeCell ref="BC149:BF151"/>
    <mergeCell ref="BG149:BI151"/>
    <mergeCell ref="BJ149:BN151"/>
    <mergeCell ref="B150:L151"/>
    <mergeCell ref="M150:U151"/>
    <mergeCell ref="V150:AE151"/>
    <mergeCell ref="AF150:AQ151"/>
    <mergeCell ref="AZ147:AZ148"/>
    <mergeCell ref="BA147:BA148"/>
    <mergeCell ref="BB147:BB148"/>
    <mergeCell ref="BC147:BF148"/>
    <mergeCell ref="BG147:BI148"/>
    <mergeCell ref="BJ147:BN148"/>
    <mergeCell ref="AT147:AT148"/>
    <mergeCell ref="AU147:AU148"/>
    <mergeCell ref="AV147:AV148"/>
    <mergeCell ref="AW147:AW148"/>
    <mergeCell ref="AX147:AX148"/>
    <mergeCell ref="AY147:AY148"/>
    <mergeCell ref="V147:Y148"/>
    <mergeCell ref="Z147:AE148"/>
    <mergeCell ref="AF147:AG148"/>
    <mergeCell ref="AH147:AH148"/>
    <mergeCell ref="AF156:AQ157"/>
    <mergeCell ref="AS157:AY159"/>
    <mergeCell ref="B152:L153"/>
    <mergeCell ref="M152:U153"/>
    <mergeCell ref="V152:AE153"/>
    <mergeCell ref="AF152:AQ153"/>
    <mergeCell ref="AS152:BB152"/>
    <mergeCell ref="AS153:AY156"/>
    <mergeCell ref="AZ153:BL156"/>
    <mergeCell ref="AS163:AY164"/>
    <mergeCell ref="AZ163:BL164"/>
    <mergeCell ref="BM163:BN164"/>
    <mergeCell ref="AZ157:BL159"/>
    <mergeCell ref="BM157:BN159"/>
    <mergeCell ref="AS160:AY162"/>
    <mergeCell ref="AZ160:BL162"/>
    <mergeCell ref="BM160:BN162"/>
    <mergeCell ref="BM153:BN156"/>
    <mergeCell ref="O10:O12"/>
    <mergeCell ref="P10:P12"/>
    <mergeCell ref="Q10:Q12"/>
    <mergeCell ref="B14:F18"/>
    <mergeCell ref="G14:Q18"/>
    <mergeCell ref="B49:X54"/>
    <mergeCell ref="B40:L41"/>
    <mergeCell ref="M40:U41"/>
    <mergeCell ref="V40:AE41"/>
    <mergeCell ref="B10:F12"/>
    <mergeCell ref="G10:G12"/>
    <mergeCell ref="H10:H12"/>
    <mergeCell ref="I10:I12"/>
    <mergeCell ref="J10:J12"/>
    <mergeCell ref="K10:K12"/>
    <mergeCell ref="L10:L12"/>
    <mergeCell ref="M10:M12"/>
    <mergeCell ref="N10:N12"/>
    <mergeCell ref="B33:B34"/>
    <mergeCell ref="C33:F34"/>
    <mergeCell ref="G33:P34"/>
    <mergeCell ref="Q33:R34"/>
    <mergeCell ref="S33:U34"/>
    <mergeCell ref="V33:Y34"/>
    <mergeCell ref="O65:O67"/>
    <mergeCell ref="P65:P67"/>
    <mergeCell ref="Q65:Q67"/>
    <mergeCell ref="B69:F73"/>
    <mergeCell ref="G69:Q73"/>
    <mergeCell ref="R104:X104"/>
    <mergeCell ref="Z104:AQ105"/>
    <mergeCell ref="R105:X109"/>
    <mergeCell ref="Z107:AQ109"/>
    <mergeCell ref="B65:F67"/>
    <mergeCell ref="G65:G67"/>
    <mergeCell ref="H65:H67"/>
    <mergeCell ref="I65:I67"/>
    <mergeCell ref="J65:J67"/>
    <mergeCell ref="K65:K67"/>
    <mergeCell ref="L65:L67"/>
    <mergeCell ref="M65:M67"/>
    <mergeCell ref="N65:N67"/>
    <mergeCell ref="H105:L109"/>
    <mergeCell ref="M105:Q109"/>
    <mergeCell ref="B95:L96"/>
    <mergeCell ref="M95:U96"/>
    <mergeCell ref="V95:AE96"/>
    <mergeCell ref="AF95:AQ96"/>
    <mergeCell ref="P120:P122"/>
    <mergeCell ref="Q120:Q122"/>
    <mergeCell ref="B124:F128"/>
    <mergeCell ref="G124:Q128"/>
    <mergeCell ref="B159:X159"/>
    <mergeCell ref="Z159:AQ160"/>
    <mergeCell ref="B160:X164"/>
    <mergeCell ref="Z162:AQ164"/>
    <mergeCell ref="B120:F122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B154:L155"/>
    <mergeCell ref="M154:U155"/>
    <mergeCell ref="V154:AE155"/>
    <mergeCell ref="AF154:AQ155"/>
    <mergeCell ref="B156:L157"/>
    <mergeCell ref="M156:U157"/>
    <mergeCell ref="V156:AE157"/>
  </mergeCells>
  <phoneticPr fontId="1"/>
  <pageMargins left="0.51181102362204722" right="0" top="0.74803149606299213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53B4-AE35-4677-81F5-D9C7BE46529A}">
  <sheetPr>
    <tabColor rgb="FFFF0000"/>
  </sheetPr>
  <dimension ref="B1:CK165"/>
  <sheetViews>
    <sheetView topLeftCell="A70" zoomScaleNormal="100" workbookViewId="0">
      <selection activeCell="B1" sqref="B1:I3"/>
    </sheetView>
  </sheetViews>
  <sheetFormatPr defaultColWidth="1.875" defaultRowHeight="9" customHeight="1"/>
  <cols>
    <col min="1" max="1" width="0.5" style="1" customWidth="1"/>
    <col min="2" max="2" width="2.375" style="1" customWidth="1"/>
    <col min="3" max="3" width="2" style="1" customWidth="1"/>
    <col min="4" max="6" width="1.5" style="1" customWidth="1"/>
    <col min="7" max="8" width="3.125" style="1" customWidth="1"/>
    <col min="9" max="17" width="2.5" style="1" customWidth="1"/>
    <col min="18" max="18" width="1" style="1" customWidth="1"/>
    <col min="19" max="20" width="2.75" style="1" customWidth="1"/>
    <col min="21" max="21" width="2.625" style="1" customWidth="1"/>
    <col min="22" max="25" width="1.125" style="1" customWidth="1"/>
    <col min="26" max="26" width="1.5" style="1" customWidth="1"/>
    <col min="27" max="27" width="2.125" style="1" customWidth="1"/>
    <col min="28" max="31" width="2" style="1" customWidth="1"/>
    <col min="32" max="43" width="1.75" style="1" customWidth="1"/>
    <col min="44" max="44" width="0.625" style="1" customWidth="1"/>
    <col min="45" max="48" width="1.75" style="1" customWidth="1"/>
    <col min="49" max="54" width="1.625" style="1" customWidth="1"/>
    <col min="55" max="59" width="2.5" style="1" customWidth="1"/>
    <col min="60" max="60" width="3.25" style="1" customWidth="1"/>
    <col min="61" max="61" width="2.5" style="1" customWidth="1"/>
    <col min="62" max="62" width="1.5" style="1" customWidth="1"/>
    <col min="63" max="64" width="2.5" style="1" customWidth="1"/>
    <col min="65" max="65" width="1.5" style="1" customWidth="1"/>
    <col min="66" max="66" width="1.75" style="1" customWidth="1"/>
    <col min="67" max="67" width="0.5" style="1" hidden="1" customWidth="1"/>
    <col min="68" max="68" width="2.625" style="1" customWidth="1"/>
    <col min="69" max="84" width="2.625" style="1" hidden="1" customWidth="1"/>
    <col min="85" max="87" width="2.625" style="1" customWidth="1"/>
    <col min="88" max="91" width="2" style="1" customWidth="1"/>
    <col min="92" max="16384" width="1.875" style="1"/>
  </cols>
  <sheetData>
    <row r="1" spans="2:89" ht="6" customHeight="1">
      <c r="B1" s="581" t="s">
        <v>167</v>
      </c>
      <c r="C1" s="581"/>
      <c r="D1" s="581"/>
      <c r="E1" s="581"/>
      <c r="F1" s="581"/>
      <c r="G1" s="581"/>
      <c r="H1" s="581"/>
      <c r="I1" s="581"/>
      <c r="J1" s="262" t="s">
        <v>0</v>
      </c>
      <c r="K1" s="262"/>
      <c r="L1" s="262"/>
      <c r="M1" s="262"/>
      <c r="N1" s="262"/>
      <c r="O1" s="262"/>
      <c r="P1" s="262"/>
      <c r="Q1" s="262"/>
      <c r="Z1" s="539" t="s">
        <v>82</v>
      </c>
      <c r="AA1" s="539"/>
      <c r="AB1" s="539"/>
      <c r="AC1" s="539"/>
      <c r="AD1" s="539"/>
      <c r="AE1" s="263" t="str">
        <f>【入力】!$W$341</f>
        <v>4</v>
      </c>
      <c r="AF1" s="263"/>
      <c r="AG1" s="263"/>
      <c r="AH1" s="263"/>
      <c r="AI1" s="263"/>
      <c r="AJ1" s="263"/>
      <c r="AK1" s="263"/>
      <c r="AL1" s="265" t="s">
        <v>187</v>
      </c>
      <c r="AM1" s="265"/>
      <c r="AN1" s="265"/>
      <c r="AO1" s="265"/>
      <c r="AP1" s="265"/>
      <c r="AQ1" s="265"/>
      <c r="AS1" s="135"/>
      <c r="AT1" s="135"/>
      <c r="AU1" s="135"/>
      <c r="AV1" s="135"/>
      <c r="AW1" s="135"/>
      <c r="AX1" s="135"/>
      <c r="AY1" s="135"/>
      <c r="AZ1" s="135"/>
      <c r="BA1" s="539" t="s">
        <v>76</v>
      </c>
      <c r="BB1" s="539"/>
      <c r="BC1" s="539"/>
      <c r="BD1" s="539"/>
      <c r="BE1" s="236" t="str">
        <f>MID(【入力】!$K$344,1,4)</f>
        <v/>
      </c>
      <c r="BF1" s="236"/>
      <c r="BG1" s="236"/>
      <c r="BH1" s="297" t="s">
        <v>5</v>
      </c>
      <c r="BI1" s="236" t="str">
        <f>MID(【入力】!$K$344,5,2)</f>
        <v/>
      </c>
      <c r="BJ1" s="236"/>
      <c r="BK1" s="297" t="s">
        <v>6</v>
      </c>
      <c r="BL1" s="236" t="str">
        <f>MID(【入力】!$K$344,7,2)</f>
        <v/>
      </c>
      <c r="BM1" s="236"/>
      <c r="BN1" s="297" t="s">
        <v>7</v>
      </c>
    </row>
    <row r="2" spans="2:89" ht="10.5" customHeight="1">
      <c r="B2" s="581"/>
      <c r="C2" s="581"/>
      <c r="D2" s="581"/>
      <c r="E2" s="581"/>
      <c r="F2" s="581"/>
      <c r="G2" s="581"/>
      <c r="H2" s="581"/>
      <c r="I2" s="581"/>
      <c r="J2" s="262"/>
      <c r="K2" s="262"/>
      <c r="L2" s="262"/>
      <c r="M2" s="262"/>
      <c r="N2" s="262"/>
      <c r="O2" s="262"/>
      <c r="P2" s="262"/>
      <c r="Q2" s="262"/>
      <c r="S2" s="270" t="s">
        <v>31</v>
      </c>
      <c r="T2" s="270"/>
      <c r="U2" s="270"/>
      <c r="V2" s="270"/>
      <c r="W2" s="270"/>
      <c r="X2" s="270"/>
      <c r="Y2" s="270"/>
      <c r="Z2" s="540"/>
      <c r="AA2" s="540"/>
      <c r="AB2" s="540"/>
      <c r="AC2" s="540"/>
      <c r="AD2" s="540"/>
      <c r="AE2" s="264"/>
      <c r="AF2" s="264"/>
      <c r="AG2" s="264"/>
      <c r="AH2" s="264"/>
      <c r="AI2" s="264"/>
      <c r="AJ2" s="264"/>
      <c r="AK2" s="264"/>
      <c r="AL2" s="265"/>
      <c r="AM2" s="265"/>
      <c r="AN2" s="265"/>
      <c r="AO2" s="265"/>
      <c r="AP2" s="265"/>
      <c r="AQ2" s="265"/>
      <c r="AS2" s="135"/>
      <c r="AT2" s="135"/>
      <c r="AU2" s="135"/>
      <c r="AV2" s="135"/>
      <c r="AW2" s="135"/>
      <c r="AX2" s="135"/>
      <c r="AY2" s="135"/>
      <c r="AZ2" s="135"/>
      <c r="BA2" s="540"/>
      <c r="BB2" s="540"/>
      <c r="BC2" s="540"/>
      <c r="BD2" s="540"/>
      <c r="BE2" s="541"/>
      <c r="BF2" s="541"/>
      <c r="BG2" s="541"/>
      <c r="BH2" s="298"/>
      <c r="BI2" s="541"/>
      <c r="BJ2" s="541"/>
      <c r="BK2" s="298"/>
      <c r="BL2" s="541"/>
      <c r="BM2" s="541"/>
      <c r="BN2" s="298"/>
    </row>
    <row r="3" spans="2:89" ht="10.5" customHeight="1">
      <c r="B3" s="581"/>
      <c r="C3" s="581"/>
      <c r="D3" s="581"/>
      <c r="E3" s="581"/>
      <c r="F3" s="581"/>
      <c r="G3" s="581"/>
      <c r="H3" s="581"/>
      <c r="I3" s="581"/>
      <c r="J3" s="262"/>
      <c r="K3" s="262"/>
      <c r="L3" s="262"/>
      <c r="M3" s="262"/>
      <c r="N3" s="262"/>
      <c r="O3" s="262"/>
      <c r="P3" s="262"/>
      <c r="Q3" s="262"/>
      <c r="S3" s="475"/>
      <c r="T3" s="475"/>
      <c r="U3" s="475"/>
      <c r="V3" s="475"/>
      <c r="W3" s="475"/>
      <c r="X3" s="475"/>
      <c r="Y3" s="475"/>
      <c r="AS3" s="652" t="s">
        <v>183</v>
      </c>
      <c r="AT3" s="652"/>
      <c r="AU3" s="652"/>
      <c r="AV3" s="652"/>
      <c r="AW3" s="652"/>
      <c r="AX3" s="652"/>
      <c r="AY3" s="652"/>
      <c r="AZ3" s="652"/>
    </row>
    <row r="4" spans="2:89" ht="10.5" customHeight="1">
      <c r="B4" s="516" t="s">
        <v>184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S4" s="517" t="s">
        <v>24</v>
      </c>
      <c r="T4" s="518"/>
      <c r="U4" s="518"/>
      <c r="V4" s="518"/>
      <c r="W4" s="518"/>
      <c r="X4" s="518"/>
      <c r="Y4" s="519"/>
      <c r="Z4" s="520" t="str">
        <f>MID(【入力】!$K$5,1,1)</f>
        <v/>
      </c>
      <c r="AA4" s="520"/>
      <c r="AB4" s="522" t="str">
        <f>MID(【入力】!$K$5,2,1)</f>
        <v/>
      </c>
      <c r="AC4" s="522"/>
      <c r="AD4" s="522" t="str">
        <f>MID(【入力】!$K$5,3,1)</f>
        <v/>
      </c>
      <c r="AE4" s="522"/>
      <c r="AF4" s="522" t="str">
        <f>MID(【入力】!$K$5,4,1)</f>
        <v/>
      </c>
      <c r="AG4" s="522"/>
      <c r="AH4" s="522" t="str">
        <f>MID(【入力】!$K$5,5,1)</f>
        <v/>
      </c>
      <c r="AI4" s="522"/>
      <c r="AJ4" s="520" t="str">
        <f>MID(【入力】!$K$5,6,1)</f>
        <v/>
      </c>
      <c r="AK4" s="520"/>
      <c r="AL4" s="501" t="s">
        <v>188</v>
      </c>
      <c r="AM4" s="502"/>
      <c r="AN4" s="502"/>
      <c r="AO4" s="502"/>
      <c r="AP4" s="502"/>
      <c r="AQ4" s="503"/>
      <c r="AS4" s="507" t="s">
        <v>38</v>
      </c>
      <c r="AT4" s="508"/>
      <c r="AU4" s="508"/>
      <c r="AV4" s="508"/>
      <c r="AW4" s="508"/>
      <c r="AX4" s="508"/>
      <c r="AY4" s="508"/>
      <c r="AZ4" s="508"/>
      <c r="BA4" s="508"/>
      <c r="BB4" s="509"/>
      <c r="BC4" s="306" t="str">
        <f>MID(【入力】!$K$360,1,1)</f>
        <v/>
      </c>
      <c r="BD4" s="306" t="str">
        <f>MID(【入力】!$K$360,2,1)</f>
        <v/>
      </c>
      <c r="BE4" s="306" t="str">
        <f>MID(【入力】!$K$360,3,1)</f>
        <v/>
      </c>
      <c r="BF4" s="306" t="str">
        <f>MID(【入力】!$K$360,4,1)</f>
        <v/>
      </c>
      <c r="BG4" s="306" t="str">
        <f>MID(【入力】!$K$360,5,1)</f>
        <v/>
      </c>
      <c r="BH4" s="309"/>
      <c r="BI4" s="309"/>
      <c r="BJ4" s="309"/>
      <c r="BK4" s="309"/>
      <c r="BL4" s="309"/>
      <c r="BM4" s="309"/>
      <c r="BN4" s="310"/>
    </row>
    <row r="5" spans="2:89" ht="10.5" customHeight="1"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S5" s="315"/>
      <c r="T5" s="316"/>
      <c r="U5" s="316"/>
      <c r="V5" s="316"/>
      <c r="W5" s="316"/>
      <c r="X5" s="316"/>
      <c r="Y5" s="317"/>
      <c r="Z5" s="521"/>
      <c r="AA5" s="521"/>
      <c r="AB5" s="523"/>
      <c r="AC5" s="523"/>
      <c r="AD5" s="523"/>
      <c r="AE5" s="523"/>
      <c r="AF5" s="523"/>
      <c r="AG5" s="523"/>
      <c r="AH5" s="523"/>
      <c r="AI5" s="523"/>
      <c r="AJ5" s="521"/>
      <c r="AK5" s="521"/>
      <c r="AL5" s="504"/>
      <c r="AM5" s="505"/>
      <c r="AN5" s="505"/>
      <c r="AO5" s="505"/>
      <c r="AP5" s="505"/>
      <c r="AQ5" s="506"/>
      <c r="AS5" s="510"/>
      <c r="AT5" s="511"/>
      <c r="AU5" s="511"/>
      <c r="AV5" s="511"/>
      <c r="AW5" s="511"/>
      <c r="AX5" s="511"/>
      <c r="AY5" s="511"/>
      <c r="AZ5" s="511"/>
      <c r="BA5" s="511"/>
      <c r="BB5" s="512"/>
      <c r="BC5" s="307"/>
      <c r="BD5" s="307"/>
      <c r="BE5" s="307"/>
      <c r="BF5" s="307"/>
      <c r="BG5" s="307"/>
      <c r="BH5" s="311"/>
      <c r="BI5" s="311"/>
      <c r="BJ5" s="311"/>
      <c r="BK5" s="311"/>
      <c r="BL5" s="311"/>
      <c r="BM5" s="311"/>
      <c r="BN5" s="312"/>
      <c r="BQ5" s="325" t="s">
        <v>136</v>
      </c>
      <c r="BR5" s="325"/>
      <c r="BS5" s="325" t="str">
        <f>MID(【入力】!$K$9,1,3)</f>
        <v/>
      </c>
      <c r="BT5" s="325"/>
      <c r="BU5" s="325"/>
      <c r="BV5" s="325" t="s">
        <v>3</v>
      </c>
      <c r="BW5" s="325"/>
      <c r="BX5" s="325" t="str">
        <f>MID(【入力】!$K$9,4,4)</f>
        <v/>
      </c>
      <c r="BY5" s="325"/>
      <c r="BZ5" s="325"/>
      <c r="CA5" s="325"/>
    </row>
    <row r="6" spans="2:89" ht="9.75" customHeight="1">
      <c r="B6" s="524" t="s">
        <v>4</v>
      </c>
      <c r="C6" s="525"/>
      <c r="D6" s="525"/>
      <c r="E6" s="525"/>
      <c r="F6" s="525"/>
      <c r="G6" s="530" t="str">
        <f>MID(【入力】!$K$347,1,1)</f>
        <v/>
      </c>
      <c r="H6" s="533" t="str">
        <f>MID(【入力】!$K$347,2,1)</f>
        <v/>
      </c>
      <c r="I6" s="533" t="str">
        <f>MID(【入力】!$K$347,3,1)</f>
        <v/>
      </c>
      <c r="J6" s="533" t="str">
        <f>MID(【入力】!$K$347,4,1)</f>
        <v/>
      </c>
      <c r="K6" s="536" t="s">
        <v>5</v>
      </c>
      <c r="L6" s="533" t="str">
        <f>MID(【入力】!$K$347,5,1)</f>
        <v/>
      </c>
      <c r="M6" s="533" t="str">
        <f>MID(【入力】!$K$347,6,1)</f>
        <v/>
      </c>
      <c r="N6" s="536" t="s">
        <v>6</v>
      </c>
      <c r="O6" s="533" t="str">
        <f>MID(【入力】!$K$347,7,1)</f>
        <v/>
      </c>
      <c r="P6" s="533" t="str">
        <f>MID(【入力】!$K$347,8,1)</f>
        <v/>
      </c>
      <c r="Q6" s="486" t="s">
        <v>7</v>
      </c>
      <c r="R6" s="10"/>
      <c r="S6" s="490" t="s">
        <v>9</v>
      </c>
      <c r="T6" s="491"/>
      <c r="U6" s="491"/>
      <c r="V6" s="491"/>
      <c r="W6" s="491"/>
      <c r="X6" s="491"/>
      <c r="Y6" s="492"/>
      <c r="Z6" s="36"/>
      <c r="AA6" s="616" t="str">
        <f>IF(【入力】!$K$9="","",$BR$7)</f>
        <v/>
      </c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46"/>
      <c r="AM6" s="46"/>
      <c r="AN6" s="46"/>
      <c r="AO6" s="46"/>
      <c r="AP6" s="46"/>
      <c r="AQ6" s="47"/>
      <c r="AS6" s="513"/>
      <c r="AT6" s="514"/>
      <c r="AU6" s="514"/>
      <c r="AV6" s="514"/>
      <c r="AW6" s="514"/>
      <c r="AX6" s="514"/>
      <c r="AY6" s="514"/>
      <c r="AZ6" s="514"/>
      <c r="BA6" s="514"/>
      <c r="BB6" s="515"/>
      <c r="BC6" s="308"/>
      <c r="BD6" s="308"/>
      <c r="BE6" s="308"/>
      <c r="BF6" s="308"/>
      <c r="BG6" s="308"/>
      <c r="BH6" s="313"/>
      <c r="BI6" s="313"/>
      <c r="BJ6" s="313"/>
      <c r="BK6" s="313"/>
      <c r="BL6" s="313"/>
      <c r="BM6" s="313"/>
      <c r="BN6" s="314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89" ht="9.75" customHeight="1">
      <c r="B7" s="526"/>
      <c r="C7" s="527"/>
      <c r="D7" s="527"/>
      <c r="E7" s="527"/>
      <c r="F7" s="527"/>
      <c r="G7" s="531"/>
      <c r="H7" s="534"/>
      <c r="I7" s="534"/>
      <c r="J7" s="534"/>
      <c r="K7" s="537"/>
      <c r="L7" s="534"/>
      <c r="M7" s="534"/>
      <c r="N7" s="537"/>
      <c r="O7" s="534"/>
      <c r="P7" s="534"/>
      <c r="Q7" s="614"/>
      <c r="R7" s="10"/>
      <c r="S7" s="490"/>
      <c r="T7" s="491"/>
      <c r="U7" s="491"/>
      <c r="V7" s="491"/>
      <c r="W7" s="491"/>
      <c r="X7" s="491"/>
      <c r="Y7" s="492"/>
      <c r="Z7" s="3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46"/>
      <c r="AM7" s="46"/>
      <c r="AN7" s="46"/>
      <c r="AO7" s="46"/>
      <c r="AP7" s="46"/>
      <c r="AQ7" s="47"/>
      <c r="AS7" s="315" t="s">
        <v>14</v>
      </c>
      <c r="AT7" s="316"/>
      <c r="AU7" s="316"/>
      <c r="AV7" s="316"/>
      <c r="AW7" s="316"/>
      <c r="AX7" s="316"/>
      <c r="AY7" s="316"/>
      <c r="AZ7" s="316"/>
      <c r="BA7" s="316"/>
      <c r="BB7" s="317"/>
      <c r="BC7" s="321" t="str">
        <f>IF(【入力】!$K$360="","",【入力】!$K$363)</f>
        <v/>
      </c>
      <c r="BD7" s="321"/>
      <c r="BE7" s="321"/>
      <c r="BF7" s="321"/>
      <c r="BG7" s="321"/>
      <c r="BH7" s="321"/>
      <c r="BI7" s="321"/>
      <c r="BJ7" s="321"/>
      <c r="BK7" s="321"/>
      <c r="BL7" s="267" t="s">
        <v>37</v>
      </c>
      <c r="BM7" s="267"/>
      <c r="BN7" s="323"/>
      <c r="BQ7" s="37"/>
      <c r="BR7" s="325" t="str">
        <f>CONCATENATE(BQ5,BS5,BV5,BX5)</f>
        <v>〒-</v>
      </c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89" ht="9.75" customHeight="1">
      <c r="B8" s="528"/>
      <c r="C8" s="529"/>
      <c r="D8" s="529"/>
      <c r="E8" s="529"/>
      <c r="F8" s="529"/>
      <c r="G8" s="532"/>
      <c r="H8" s="535"/>
      <c r="I8" s="535"/>
      <c r="J8" s="535"/>
      <c r="K8" s="538"/>
      <c r="L8" s="535"/>
      <c r="M8" s="535"/>
      <c r="N8" s="538"/>
      <c r="O8" s="535"/>
      <c r="P8" s="535"/>
      <c r="Q8" s="615"/>
      <c r="R8" s="10"/>
      <c r="S8" s="490" t="s">
        <v>10</v>
      </c>
      <c r="T8" s="491"/>
      <c r="U8" s="491"/>
      <c r="V8" s="491"/>
      <c r="W8" s="491"/>
      <c r="X8" s="491"/>
      <c r="Y8" s="492"/>
      <c r="AA8" s="595">
        <f>【入力】!$K$12</f>
        <v>0</v>
      </c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6"/>
      <c r="AS8" s="318"/>
      <c r="AT8" s="319"/>
      <c r="AU8" s="319"/>
      <c r="AV8" s="319"/>
      <c r="AW8" s="319"/>
      <c r="AX8" s="319"/>
      <c r="AY8" s="319"/>
      <c r="AZ8" s="319"/>
      <c r="BA8" s="319"/>
      <c r="BB8" s="320"/>
      <c r="BC8" s="322"/>
      <c r="BD8" s="322"/>
      <c r="BE8" s="322"/>
      <c r="BF8" s="322"/>
      <c r="BG8" s="322"/>
      <c r="BH8" s="322"/>
      <c r="BI8" s="322"/>
      <c r="BJ8" s="322"/>
      <c r="BK8" s="322"/>
      <c r="BL8" s="269"/>
      <c r="BM8" s="269"/>
      <c r="BN8" s="301"/>
      <c r="BQ8" s="37"/>
      <c r="BR8" s="325"/>
      <c r="BS8" s="325"/>
      <c r="BT8" s="325"/>
      <c r="BU8" s="325"/>
      <c r="BV8" s="325"/>
      <c r="BW8" s="325"/>
      <c r="BX8" s="325"/>
      <c r="BY8" s="325"/>
      <c r="BZ8" s="325"/>
      <c r="CA8" s="325"/>
    </row>
    <row r="9" spans="2:89" ht="9.75" customHeight="1">
      <c r="S9" s="490"/>
      <c r="T9" s="491"/>
      <c r="U9" s="491"/>
      <c r="V9" s="491"/>
      <c r="W9" s="491"/>
      <c r="X9" s="491"/>
      <c r="Y9" s="492"/>
      <c r="Z9" s="9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6"/>
      <c r="AS9" s="318"/>
      <c r="AT9" s="319"/>
      <c r="AU9" s="319"/>
      <c r="AV9" s="319"/>
      <c r="AW9" s="319"/>
      <c r="AX9" s="319"/>
      <c r="AY9" s="319"/>
      <c r="AZ9" s="319"/>
      <c r="BA9" s="319"/>
      <c r="BB9" s="320"/>
      <c r="BC9" s="322"/>
      <c r="BD9" s="322"/>
      <c r="BE9" s="322"/>
      <c r="BF9" s="322"/>
      <c r="BG9" s="322"/>
      <c r="BH9" s="322"/>
      <c r="BI9" s="322"/>
      <c r="BJ9" s="322"/>
      <c r="BK9" s="322"/>
      <c r="BL9" s="269"/>
      <c r="BM9" s="269"/>
      <c r="BN9" s="301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2:89" ht="9.75" customHeight="1">
      <c r="B10" s="384" t="s">
        <v>2</v>
      </c>
      <c r="C10" s="132"/>
      <c r="D10" s="132"/>
      <c r="E10" s="132"/>
      <c r="F10" s="570"/>
      <c r="G10" s="631" t="str">
        <f>MID(【入力】!$K$350,1,1)</f>
        <v/>
      </c>
      <c r="H10" s="634" t="str">
        <f>MID(【入力】!$K$350,2,1)</f>
        <v/>
      </c>
      <c r="I10" s="634" t="str">
        <f>MID(【入力】!$K$350,3,1)</f>
        <v/>
      </c>
      <c r="J10" s="634" t="str">
        <f>MID(【入力】!$K$350,4,1)</f>
        <v/>
      </c>
      <c r="K10" s="637" t="s">
        <v>3</v>
      </c>
      <c r="L10" s="640" t="str">
        <f>MID(【入力】!$K$350,5,1)</f>
        <v/>
      </c>
      <c r="M10" s="640" t="str">
        <f>MID(【入力】!$K$350,6,1)</f>
        <v/>
      </c>
      <c r="N10" s="643" t="s">
        <v>3</v>
      </c>
      <c r="O10" s="640" t="str">
        <f>MID(【入力】!$K$350,7,1)</f>
        <v/>
      </c>
      <c r="P10" s="640" t="str">
        <f>MID(【入力】!$K$350,8,1)</f>
        <v/>
      </c>
      <c r="Q10" s="646" t="str">
        <f>MID(【入力】!$K$350,9,1)</f>
        <v/>
      </c>
      <c r="S10" s="490" t="s">
        <v>11</v>
      </c>
      <c r="T10" s="491"/>
      <c r="U10" s="491"/>
      <c r="V10" s="491"/>
      <c r="W10" s="491"/>
      <c r="X10" s="491"/>
      <c r="Y10" s="492"/>
      <c r="AA10" s="595">
        <f>【入力】!$K$15</f>
        <v>0</v>
      </c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6"/>
      <c r="AS10" s="318" t="s">
        <v>27</v>
      </c>
      <c r="AT10" s="319"/>
      <c r="AU10" s="319"/>
      <c r="AV10" s="319"/>
      <c r="AW10" s="319"/>
      <c r="AX10" s="319"/>
      <c r="AY10" s="319"/>
      <c r="AZ10" s="319"/>
      <c r="BA10" s="319"/>
      <c r="BB10" s="320"/>
      <c r="BC10" s="322" t="str">
        <f>IF(【入力】!$K$360="","",【入力】!$K$366)</f>
        <v/>
      </c>
      <c r="BD10" s="322"/>
      <c r="BE10" s="322"/>
      <c r="BF10" s="322"/>
      <c r="BG10" s="322"/>
      <c r="BH10" s="322"/>
      <c r="BI10" s="322"/>
      <c r="BJ10" s="322"/>
      <c r="BK10" s="322"/>
      <c r="BL10" s="269" t="s">
        <v>37</v>
      </c>
      <c r="BM10" s="269"/>
      <c r="BN10" s="301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</row>
    <row r="11" spans="2:89" ht="9.75" customHeight="1">
      <c r="B11" s="330"/>
      <c r="C11" s="135"/>
      <c r="D11" s="135"/>
      <c r="E11" s="135"/>
      <c r="F11" s="629"/>
      <c r="G11" s="632"/>
      <c r="H11" s="635"/>
      <c r="I11" s="635"/>
      <c r="J11" s="635"/>
      <c r="K11" s="638"/>
      <c r="L11" s="641"/>
      <c r="M11" s="641"/>
      <c r="N11" s="644"/>
      <c r="O11" s="641"/>
      <c r="P11" s="641"/>
      <c r="Q11" s="647"/>
      <c r="S11" s="490"/>
      <c r="T11" s="491"/>
      <c r="U11" s="491"/>
      <c r="V11" s="491"/>
      <c r="W11" s="491"/>
      <c r="X11" s="491"/>
      <c r="Y11" s="492"/>
      <c r="Z11" s="9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6"/>
      <c r="AS11" s="318"/>
      <c r="AT11" s="319"/>
      <c r="AU11" s="319"/>
      <c r="AV11" s="319"/>
      <c r="AW11" s="319"/>
      <c r="AX11" s="319"/>
      <c r="AY11" s="319"/>
      <c r="AZ11" s="319"/>
      <c r="BA11" s="319"/>
      <c r="BB11" s="320"/>
      <c r="BC11" s="322"/>
      <c r="BD11" s="322"/>
      <c r="BE11" s="322"/>
      <c r="BF11" s="322"/>
      <c r="BG11" s="322"/>
      <c r="BH11" s="322"/>
      <c r="BI11" s="322"/>
      <c r="BJ11" s="322"/>
      <c r="BK11" s="322"/>
      <c r="BL11" s="269"/>
      <c r="BM11" s="269"/>
      <c r="BN11" s="301"/>
    </row>
    <row r="12" spans="2:89" ht="9.75" customHeight="1">
      <c r="B12" s="331"/>
      <c r="C12" s="299"/>
      <c r="D12" s="299"/>
      <c r="E12" s="299"/>
      <c r="F12" s="630"/>
      <c r="G12" s="633"/>
      <c r="H12" s="636"/>
      <c r="I12" s="636"/>
      <c r="J12" s="636"/>
      <c r="K12" s="639"/>
      <c r="L12" s="642"/>
      <c r="M12" s="642"/>
      <c r="N12" s="645"/>
      <c r="O12" s="642"/>
      <c r="P12" s="642"/>
      <c r="Q12" s="648"/>
      <c r="S12" s="490" t="s">
        <v>26</v>
      </c>
      <c r="T12" s="491"/>
      <c r="U12" s="491"/>
      <c r="V12" s="491"/>
      <c r="W12" s="491"/>
      <c r="X12" s="491"/>
      <c r="Y12" s="492"/>
      <c r="AA12" s="595">
        <f>【入力】!$K$18</f>
        <v>0</v>
      </c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  <c r="AN12" s="595"/>
      <c r="AO12" s="597" t="s">
        <v>89</v>
      </c>
      <c r="AP12" s="597"/>
      <c r="AQ12" s="48"/>
      <c r="AS12" s="318" t="s">
        <v>28</v>
      </c>
      <c r="AT12" s="319"/>
      <c r="AU12" s="319"/>
      <c r="AV12" s="319"/>
      <c r="AW12" s="319"/>
      <c r="AX12" s="319"/>
      <c r="AY12" s="319"/>
      <c r="AZ12" s="319"/>
      <c r="BA12" s="319"/>
      <c r="BB12" s="320"/>
      <c r="BC12" s="322" t="str">
        <f>IF(【入力】!$K$360="","",【入力】!$K$369)</f>
        <v/>
      </c>
      <c r="BD12" s="322"/>
      <c r="BE12" s="322"/>
      <c r="BF12" s="322"/>
      <c r="BG12" s="322"/>
      <c r="BH12" s="322"/>
      <c r="BI12" s="322"/>
      <c r="BJ12" s="322"/>
      <c r="BK12" s="322"/>
      <c r="BL12" s="269" t="s">
        <v>37</v>
      </c>
      <c r="BM12" s="269"/>
      <c r="BN12" s="301"/>
    </row>
    <row r="13" spans="2:89" ht="9.75" customHeight="1">
      <c r="G13" s="5"/>
      <c r="H13" s="5"/>
      <c r="I13" s="5"/>
      <c r="J13" s="5"/>
      <c r="K13" s="57"/>
      <c r="L13" s="58"/>
      <c r="M13" s="58"/>
      <c r="N13" s="59"/>
      <c r="O13" s="58"/>
      <c r="P13" s="58"/>
      <c r="Q13" s="58"/>
      <c r="S13" s="490"/>
      <c r="T13" s="491"/>
      <c r="U13" s="491"/>
      <c r="V13" s="491"/>
      <c r="W13" s="491"/>
      <c r="X13" s="491"/>
      <c r="Y13" s="492"/>
      <c r="Z13" s="9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7"/>
      <c r="AP13" s="597"/>
      <c r="AQ13" s="48"/>
      <c r="AS13" s="318"/>
      <c r="AT13" s="319"/>
      <c r="AU13" s="319"/>
      <c r="AV13" s="319"/>
      <c r="AW13" s="319"/>
      <c r="AX13" s="319"/>
      <c r="AY13" s="319"/>
      <c r="AZ13" s="319"/>
      <c r="BA13" s="319"/>
      <c r="BB13" s="320"/>
      <c r="BC13" s="322"/>
      <c r="BD13" s="322"/>
      <c r="BE13" s="322"/>
      <c r="BF13" s="322"/>
      <c r="BG13" s="322"/>
      <c r="BH13" s="322"/>
      <c r="BI13" s="322"/>
      <c r="BJ13" s="322"/>
      <c r="BK13" s="322"/>
      <c r="BL13" s="269"/>
      <c r="BM13" s="269"/>
      <c r="BN13" s="301"/>
      <c r="CK13"/>
    </row>
    <row r="14" spans="2:89" ht="9.75" customHeight="1">
      <c r="B14" s="384" t="s">
        <v>181</v>
      </c>
      <c r="C14" s="132"/>
      <c r="D14" s="132"/>
      <c r="E14" s="132"/>
      <c r="F14" s="132"/>
      <c r="G14" s="442">
        <f>【入力】!$K$353</f>
        <v>0</v>
      </c>
      <c r="H14" s="443"/>
      <c r="I14" s="443"/>
      <c r="J14" s="443"/>
      <c r="K14" s="443"/>
      <c r="L14" s="443"/>
      <c r="M14" s="443"/>
      <c r="N14" s="443"/>
      <c r="O14" s="443"/>
      <c r="P14" s="443"/>
      <c r="Q14" s="444"/>
      <c r="S14" s="490" t="s">
        <v>12</v>
      </c>
      <c r="T14" s="491"/>
      <c r="U14" s="491"/>
      <c r="V14" s="491"/>
      <c r="W14" s="491"/>
      <c r="X14" s="491"/>
      <c r="Y14" s="492"/>
      <c r="AA14" s="595">
        <f>【入力】!$K$21</f>
        <v>0</v>
      </c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49"/>
      <c r="AS14" s="318" t="s">
        <v>29</v>
      </c>
      <c r="AT14" s="319"/>
      <c r="AU14" s="319"/>
      <c r="AV14" s="319"/>
      <c r="AW14" s="319"/>
      <c r="AX14" s="319"/>
      <c r="AY14" s="319"/>
      <c r="AZ14" s="319"/>
      <c r="BA14" s="319"/>
      <c r="BB14" s="320"/>
      <c r="BC14" s="322" t="str">
        <f>IF(【入力】!$K$360="","",【入力】!$K$372)</f>
        <v/>
      </c>
      <c r="BD14" s="322"/>
      <c r="BE14" s="322"/>
      <c r="BF14" s="322"/>
      <c r="BG14" s="322"/>
      <c r="BH14" s="322"/>
      <c r="BI14" s="322"/>
      <c r="BJ14" s="322"/>
      <c r="BK14" s="322"/>
      <c r="BL14" s="269" t="s">
        <v>37</v>
      </c>
      <c r="BM14" s="269"/>
      <c r="BN14" s="301"/>
    </row>
    <row r="15" spans="2:89" ht="9.75" customHeight="1">
      <c r="B15" s="330"/>
      <c r="C15" s="135"/>
      <c r="D15" s="135"/>
      <c r="E15" s="135"/>
      <c r="F15" s="135"/>
      <c r="G15" s="445">
        <f>【入力】!$K$353</f>
        <v>0</v>
      </c>
      <c r="H15" s="446"/>
      <c r="I15" s="446"/>
      <c r="J15" s="446"/>
      <c r="K15" s="446"/>
      <c r="L15" s="446"/>
      <c r="M15" s="446"/>
      <c r="N15" s="446"/>
      <c r="O15" s="446"/>
      <c r="P15" s="446"/>
      <c r="Q15" s="447"/>
      <c r="S15" s="490"/>
      <c r="T15" s="491"/>
      <c r="U15" s="491"/>
      <c r="V15" s="491"/>
      <c r="W15" s="491"/>
      <c r="X15" s="491"/>
      <c r="Y15" s="492"/>
      <c r="Z15" s="9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5"/>
      <c r="AO15" s="595"/>
      <c r="AP15" s="595"/>
      <c r="AQ15" s="49"/>
      <c r="AS15" s="318"/>
      <c r="AT15" s="319"/>
      <c r="AU15" s="319"/>
      <c r="AV15" s="319"/>
      <c r="AW15" s="319"/>
      <c r="AX15" s="319"/>
      <c r="AY15" s="319"/>
      <c r="AZ15" s="319"/>
      <c r="BA15" s="319"/>
      <c r="BB15" s="320"/>
      <c r="BC15" s="322"/>
      <c r="BD15" s="322"/>
      <c r="BE15" s="322"/>
      <c r="BF15" s="322"/>
      <c r="BG15" s="322"/>
      <c r="BH15" s="322"/>
      <c r="BI15" s="322"/>
      <c r="BJ15" s="322"/>
      <c r="BK15" s="322"/>
      <c r="BL15" s="269"/>
      <c r="BM15" s="269"/>
      <c r="BN15" s="301"/>
    </row>
    <row r="16" spans="2:89" ht="9.75" customHeight="1">
      <c r="B16" s="330"/>
      <c r="C16" s="135"/>
      <c r="D16" s="135"/>
      <c r="E16" s="135"/>
      <c r="F16" s="135"/>
      <c r="G16" s="445"/>
      <c r="H16" s="446"/>
      <c r="I16" s="446"/>
      <c r="J16" s="446"/>
      <c r="K16" s="446"/>
      <c r="L16" s="446"/>
      <c r="M16" s="446"/>
      <c r="N16" s="446"/>
      <c r="O16" s="446"/>
      <c r="P16" s="446"/>
      <c r="Q16" s="447"/>
      <c r="S16" s="490" t="s">
        <v>80</v>
      </c>
      <c r="T16" s="491"/>
      <c r="U16" s="491"/>
      <c r="V16" s="491"/>
      <c r="W16" s="491"/>
      <c r="X16" s="491"/>
      <c r="Y16" s="492"/>
      <c r="AA16" s="595">
        <f>【入力】!$K$24</f>
        <v>0</v>
      </c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49"/>
      <c r="AS16" s="318" t="s">
        <v>189</v>
      </c>
      <c r="AT16" s="319"/>
      <c r="AU16" s="319"/>
      <c r="AV16" s="319"/>
      <c r="AW16" s="319"/>
      <c r="AX16" s="319"/>
      <c r="AY16" s="319"/>
      <c r="AZ16" s="319"/>
      <c r="BA16" s="319"/>
      <c r="BB16" s="320"/>
      <c r="BC16" s="322" t="str">
        <f>IF(【入力】!$K$360="","",【入力】!$K$375)</f>
        <v/>
      </c>
      <c r="BD16" s="322"/>
      <c r="BE16" s="322"/>
      <c r="BF16" s="322"/>
      <c r="BG16" s="322"/>
      <c r="BH16" s="322"/>
      <c r="BI16" s="322"/>
      <c r="BJ16" s="322"/>
      <c r="BK16" s="322"/>
      <c r="BL16" s="269" t="s">
        <v>37</v>
      </c>
      <c r="BM16" s="269"/>
      <c r="BN16" s="301"/>
    </row>
    <row r="17" spans="2:66" ht="9.75" customHeight="1">
      <c r="B17" s="330"/>
      <c r="C17" s="135"/>
      <c r="D17" s="135"/>
      <c r="E17" s="135"/>
      <c r="F17" s="135"/>
      <c r="G17" s="445"/>
      <c r="H17" s="446"/>
      <c r="I17" s="446"/>
      <c r="J17" s="446"/>
      <c r="K17" s="446"/>
      <c r="L17" s="446"/>
      <c r="M17" s="446"/>
      <c r="N17" s="446"/>
      <c r="O17" s="446"/>
      <c r="P17" s="446"/>
      <c r="Q17" s="447"/>
      <c r="S17" s="315"/>
      <c r="T17" s="316"/>
      <c r="U17" s="316"/>
      <c r="V17" s="316"/>
      <c r="W17" s="316"/>
      <c r="X17" s="316"/>
      <c r="Y17" s="317"/>
      <c r="Z17" s="60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1"/>
      <c r="AS17" s="318"/>
      <c r="AT17" s="319"/>
      <c r="AU17" s="319"/>
      <c r="AV17" s="319"/>
      <c r="AW17" s="319"/>
      <c r="AX17" s="319"/>
      <c r="AY17" s="319"/>
      <c r="AZ17" s="319"/>
      <c r="BA17" s="319"/>
      <c r="BB17" s="320"/>
      <c r="BC17" s="322"/>
      <c r="BD17" s="322"/>
      <c r="BE17" s="322"/>
      <c r="BF17" s="322"/>
      <c r="BG17" s="322"/>
      <c r="BH17" s="322"/>
      <c r="BI17" s="322"/>
      <c r="BJ17" s="322"/>
      <c r="BK17" s="322"/>
      <c r="BL17" s="269"/>
      <c r="BM17" s="269"/>
      <c r="BN17" s="301"/>
    </row>
    <row r="18" spans="2:66" ht="9.75" customHeight="1">
      <c r="B18" s="331"/>
      <c r="C18" s="299"/>
      <c r="D18" s="299"/>
      <c r="E18" s="299"/>
      <c r="F18" s="299"/>
      <c r="G18" s="448"/>
      <c r="H18" s="449"/>
      <c r="I18" s="449"/>
      <c r="J18" s="449"/>
      <c r="K18" s="449"/>
      <c r="L18" s="449"/>
      <c r="M18" s="449"/>
      <c r="N18" s="449"/>
      <c r="O18" s="449"/>
      <c r="P18" s="449"/>
      <c r="Q18" s="450"/>
      <c r="S18" s="490" t="s">
        <v>109</v>
      </c>
      <c r="T18" s="491"/>
      <c r="U18" s="491"/>
      <c r="V18" s="491"/>
      <c r="W18" s="491"/>
      <c r="X18" s="491"/>
      <c r="Y18" s="492"/>
      <c r="Z18" s="493" t="s">
        <v>25</v>
      </c>
      <c r="AA18" s="494"/>
      <c r="AB18" s="497" t="str">
        <f>MID(【入力】!$K$28,1,1)</f>
        <v/>
      </c>
      <c r="AC18" s="440" t="s">
        <v>3</v>
      </c>
      <c r="AD18" s="440" t="str">
        <f>MID(【入力】!$K$28,2,1)</f>
        <v/>
      </c>
      <c r="AE18" s="440" t="str">
        <f>MID(【入力】!$K$28,3,1)</f>
        <v/>
      </c>
      <c r="AF18" s="440" t="str">
        <f>MID(【入力】!$K$28,4,1)</f>
        <v/>
      </c>
      <c r="AG18" s="440" t="str">
        <f>MID(【入力】!$K$28,5,1)</f>
        <v/>
      </c>
      <c r="AH18" s="440" t="s">
        <v>3</v>
      </c>
      <c r="AI18" s="440" t="str">
        <f>MID(【入力】!$K$28,6,1)</f>
        <v/>
      </c>
      <c r="AJ18" s="440" t="str">
        <f>MID(【入力】!$K$28,7,1)</f>
        <v/>
      </c>
      <c r="AK18" s="440" t="str">
        <f>MID(【入力】!$K$28,8,1)</f>
        <v/>
      </c>
      <c r="AL18" s="440" t="str">
        <f>MID(【入力】!$K$28,9,1)</f>
        <v/>
      </c>
      <c r="AM18" s="440" t="s">
        <v>3</v>
      </c>
      <c r="AN18" s="440" t="str">
        <f>MID(【入力】!$K$28,10,1)</f>
        <v/>
      </c>
      <c r="AO18" s="440" t="str">
        <f>MID(【入力】!$K$28,11,1)</f>
        <v/>
      </c>
      <c r="AP18" s="440" t="str">
        <f>MID(【入力】!$K$28,12,1)</f>
        <v/>
      </c>
      <c r="AQ18" s="488" t="str">
        <f>MID(【入力】!$K$28,13,1)</f>
        <v/>
      </c>
      <c r="AS18" s="468" t="s">
        <v>15</v>
      </c>
      <c r="AT18" s="469"/>
      <c r="AU18" s="469"/>
      <c r="AV18" s="469"/>
      <c r="AW18" s="469"/>
      <c r="AX18" s="469"/>
      <c r="AY18" s="469"/>
      <c r="AZ18" s="469"/>
      <c r="BA18" s="469"/>
      <c r="BB18" s="470"/>
      <c r="BC18" s="499" t="str">
        <f>IF(【入力】!$K$360="","",【入力】!$K$378)</f>
        <v/>
      </c>
      <c r="BD18" s="405"/>
      <c r="BE18" s="405"/>
      <c r="BF18" s="405"/>
      <c r="BG18" s="405"/>
      <c r="BH18" s="405"/>
      <c r="BI18" s="405"/>
      <c r="BJ18" s="405"/>
      <c r="BK18" s="405"/>
      <c r="BL18" s="299" t="s">
        <v>90</v>
      </c>
      <c r="BM18" s="299"/>
      <c r="BN18" s="300"/>
    </row>
    <row r="19" spans="2:66" ht="9.75" customHeight="1">
      <c r="B19" s="474" t="s">
        <v>77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S19" s="468"/>
      <c r="T19" s="469"/>
      <c r="U19" s="469"/>
      <c r="V19" s="469"/>
      <c r="W19" s="469"/>
      <c r="X19" s="469"/>
      <c r="Y19" s="470"/>
      <c r="Z19" s="495"/>
      <c r="AA19" s="496"/>
      <c r="AB19" s="498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89"/>
      <c r="AS19" s="471"/>
      <c r="AT19" s="472"/>
      <c r="AU19" s="472"/>
      <c r="AV19" s="472"/>
      <c r="AW19" s="472"/>
      <c r="AX19" s="472"/>
      <c r="AY19" s="472"/>
      <c r="AZ19" s="472"/>
      <c r="BA19" s="472"/>
      <c r="BB19" s="473"/>
      <c r="BC19" s="500"/>
      <c r="BD19" s="500"/>
      <c r="BE19" s="500"/>
      <c r="BF19" s="500"/>
      <c r="BG19" s="500"/>
      <c r="BH19" s="500"/>
      <c r="BI19" s="500"/>
      <c r="BJ19" s="500"/>
      <c r="BK19" s="500"/>
      <c r="BL19" s="387"/>
      <c r="BM19" s="387"/>
      <c r="BN19" s="388"/>
    </row>
    <row r="20" spans="2:66" ht="10.5" customHeight="1"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S20" s="3"/>
      <c r="T20" s="3"/>
      <c r="U20" s="3"/>
      <c r="V20" s="3"/>
      <c r="W20" s="3"/>
      <c r="AS20" s="4"/>
      <c r="AT20" s="4"/>
      <c r="AU20" s="4"/>
      <c r="AV20" s="4"/>
      <c r="AW20" s="4"/>
      <c r="AX20" s="4"/>
      <c r="AY20" s="4"/>
      <c r="AZ20" s="3"/>
      <c r="BA20" s="3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2:66" ht="6.75" customHeight="1">
      <c r="B21" s="476"/>
      <c r="C21" s="478" t="s">
        <v>16</v>
      </c>
      <c r="D21" s="479"/>
      <c r="E21" s="479"/>
      <c r="F21" s="479"/>
      <c r="G21" s="590" t="s">
        <v>182</v>
      </c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591"/>
      <c r="S21" s="525" t="s">
        <v>17</v>
      </c>
      <c r="T21" s="525"/>
      <c r="U21" s="525"/>
      <c r="V21" s="525" t="s">
        <v>18</v>
      </c>
      <c r="W21" s="525"/>
      <c r="X21" s="525"/>
      <c r="Y21" s="525"/>
      <c r="Z21" s="525" t="s">
        <v>19</v>
      </c>
      <c r="AA21" s="525"/>
      <c r="AB21" s="525"/>
      <c r="AC21" s="525"/>
      <c r="AD21" s="525"/>
      <c r="AE21" s="525"/>
      <c r="AF21" s="479" t="s">
        <v>20</v>
      </c>
      <c r="AG21" s="479"/>
      <c r="AH21" s="479"/>
      <c r="AI21" s="478" t="s">
        <v>21</v>
      </c>
      <c r="AJ21" s="479"/>
      <c r="AK21" s="479"/>
      <c r="AL21" s="479"/>
      <c r="AM21" s="479"/>
      <c r="AN21" s="479"/>
      <c r="AO21" s="479"/>
      <c r="AP21" s="479"/>
      <c r="AQ21" s="486"/>
      <c r="AS21" s="594" t="s">
        <v>101</v>
      </c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</row>
    <row r="22" spans="2:66" ht="5.25" customHeight="1">
      <c r="B22" s="477"/>
      <c r="C22" s="481"/>
      <c r="D22" s="482"/>
      <c r="E22" s="482"/>
      <c r="F22" s="482"/>
      <c r="G22" s="592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593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82"/>
      <c r="AG22" s="482"/>
      <c r="AH22" s="482"/>
      <c r="AI22" s="481"/>
      <c r="AJ22" s="482"/>
      <c r="AK22" s="482"/>
      <c r="AL22" s="482"/>
      <c r="AM22" s="482"/>
      <c r="AN22" s="482"/>
      <c r="AO22" s="482"/>
      <c r="AP22" s="482"/>
      <c r="AQ22" s="487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</row>
    <row r="23" spans="2:66" ht="9.75" customHeight="1">
      <c r="B23" s="451">
        <v>1</v>
      </c>
      <c r="C23" s="617" t="str">
        <f>IF(【入力】!$C$390="","",【入力】!$C$390)</f>
        <v/>
      </c>
      <c r="D23" s="617"/>
      <c r="E23" s="617"/>
      <c r="F23" s="617"/>
      <c r="G23" s="576">
        <f>【入力】!$E$390</f>
        <v>0</v>
      </c>
      <c r="H23" s="576"/>
      <c r="I23" s="576"/>
      <c r="J23" s="576"/>
      <c r="K23" s="576"/>
      <c r="L23" s="576"/>
      <c r="M23" s="576"/>
      <c r="N23" s="576"/>
      <c r="O23" s="576"/>
      <c r="P23" s="577"/>
      <c r="Q23" s="432">
        <f>【入力】!$M$390</f>
        <v>0</v>
      </c>
      <c r="R23" s="432"/>
      <c r="S23" s="580" t="str">
        <f>IF(【入力】!$N$390=0,"",【入力】!$N$390)</f>
        <v/>
      </c>
      <c r="T23" s="580"/>
      <c r="U23" s="580"/>
      <c r="V23" s="579">
        <f>【入力】!$Q$390</f>
        <v>0</v>
      </c>
      <c r="W23" s="579"/>
      <c r="X23" s="579"/>
      <c r="Y23" s="579"/>
      <c r="Z23" s="580" t="str">
        <f>IF(【入力】!$T$390=0,"",【入力】!$T$390)</f>
        <v/>
      </c>
      <c r="AA23" s="580"/>
      <c r="AB23" s="580"/>
      <c r="AC23" s="580"/>
      <c r="AD23" s="580"/>
      <c r="AE23" s="580"/>
      <c r="AF23" s="433">
        <f>【入力】!$W$390</f>
        <v>0</v>
      </c>
      <c r="AG23" s="433"/>
      <c r="AH23" s="434" t="s">
        <v>30</v>
      </c>
      <c r="AI23" s="271" t="str">
        <f>【入力】!$Y$390</f>
        <v/>
      </c>
      <c r="AJ23" s="272"/>
      <c r="AK23" s="272"/>
      <c r="AL23" s="272"/>
      <c r="AM23" s="272"/>
      <c r="AN23" s="272"/>
      <c r="AO23" s="272"/>
      <c r="AP23" s="272"/>
      <c r="AQ23" s="435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</row>
    <row r="24" spans="2:66" ht="9.75" customHeight="1">
      <c r="B24" s="422"/>
      <c r="C24" s="574"/>
      <c r="D24" s="574"/>
      <c r="E24" s="574"/>
      <c r="F24" s="574"/>
      <c r="G24" s="281"/>
      <c r="H24" s="281"/>
      <c r="I24" s="281"/>
      <c r="J24" s="281"/>
      <c r="K24" s="281"/>
      <c r="L24" s="281"/>
      <c r="M24" s="281"/>
      <c r="N24" s="281"/>
      <c r="O24" s="281"/>
      <c r="P24" s="282"/>
      <c r="Q24" s="424"/>
      <c r="R24" s="424"/>
      <c r="S24" s="562"/>
      <c r="T24" s="562"/>
      <c r="U24" s="562"/>
      <c r="V24" s="286"/>
      <c r="W24" s="286"/>
      <c r="X24" s="286"/>
      <c r="Y24" s="286"/>
      <c r="Z24" s="562"/>
      <c r="AA24" s="562"/>
      <c r="AB24" s="562"/>
      <c r="AC24" s="562"/>
      <c r="AD24" s="562"/>
      <c r="AE24" s="562"/>
      <c r="AF24" s="411"/>
      <c r="AG24" s="411"/>
      <c r="AH24" s="412"/>
      <c r="AI24" s="274"/>
      <c r="AJ24" s="275"/>
      <c r="AK24" s="275"/>
      <c r="AL24" s="275"/>
      <c r="AM24" s="275"/>
      <c r="AN24" s="275"/>
      <c r="AO24" s="275"/>
      <c r="AP24" s="275"/>
      <c r="AQ24" s="413"/>
      <c r="AS24" s="598" t="s">
        <v>94</v>
      </c>
      <c r="AT24" s="599"/>
      <c r="AU24" s="600" t="s">
        <v>83</v>
      </c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</row>
    <row r="25" spans="2:66" ht="9.75" customHeight="1">
      <c r="B25" s="422">
        <v>2</v>
      </c>
      <c r="C25" s="574" t="str">
        <f>IF(【入力】!$C$392="","",【入力】!$C$392)</f>
        <v/>
      </c>
      <c r="D25" s="574"/>
      <c r="E25" s="574"/>
      <c r="F25" s="574"/>
      <c r="G25" s="281">
        <f>【入力】!$E$392</f>
        <v>0</v>
      </c>
      <c r="H25" s="281"/>
      <c r="I25" s="281"/>
      <c r="J25" s="281"/>
      <c r="K25" s="281"/>
      <c r="L25" s="281"/>
      <c r="M25" s="281"/>
      <c r="N25" s="281"/>
      <c r="O25" s="281"/>
      <c r="P25" s="282"/>
      <c r="Q25" s="424">
        <f>【入力】!$M$392</f>
        <v>0</v>
      </c>
      <c r="R25" s="424"/>
      <c r="S25" s="562" t="str">
        <f>IF(【入力】!$N$392=0,"",【入力】!$N$392)</f>
        <v/>
      </c>
      <c r="T25" s="562"/>
      <c r="U25" s="562"/>
      <c r="V25" s="286">
        <f>【入力】!$Q$392</f>
        <v>0</v>
      </c>
      <c r="W25" s="286"/>
      <c r="X25" s="286"/>
      <c r="Y25" s="286"/>
      <c r="Z25" s="562" t="str">
        <f>IF(【入力】!$T$392=0,"",【入力】!$T$392)</f>
        <v/>
      </c>
      <c r="AA25" s="562"/>
      <c r="AB25" s="562"/>
      <c r="AC25" s="562"/>
      <c r="AD25" s="562"/>
      <c r="AE25" s="562"/>
      <c r="AF25" s="411">
        <f>【入力】!$W$392</f>
        <v>0</v>
      </c>
      <c r="AG25" s="411"/>
      <c r="AH25" s="412" t="s">
        <v>30</v>
      </c>
      <c r="AI25" s="274" t="str">
        <f>【入力】!$Y$392</f>
        <v/>
      </c>
      <c r="AJ25" s="275"/>
      <c r="AK25" s="275"/>
      <c r="AL25" s="275"/>
      <c r="AM25" s="275"/>
      <c r="AN25" s="275"/>
      <c r="AO25" s="275"/>
      <c r="AP25" s="275"/>
      <c r="AQ25" s="413"/>
      <c r="AS25" s="599"/>
      <c r="AT25" s="599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</row>
    <row r="26" spans="2:66" ht="9.75" customHeight="1">
      <c r="B26" s="422"/>
      <c r="C26" s="574"/>
      <c r="D26" s="574"/>
      <c r="E26" s="574"/>
      <c r="F26" s="574"/>
      <c r="G26" s="281"/>
      <c r="H26" s="281"/>
      <c r="I26" s="281"/>
      <c r="J26" s="281"/>
      <c r="K26" s="281"/>
      <c r="L26" s="281"/>
      <c r="M26" s="281"/>
      <c r="N26" s="281"/>
      <c r="O26" s="281"/>
      <c r="P26" s="282"/>
      <c r="Q26" s="424"/>
      <c r="R26" s="424"/>
      <c r="S26" s="562"/>
      <c r="T26" s="562"/>
      <c r="U26" s="562"/>
      <c r="V26" s="286"/>
      <c r="W26" s="286"/>
      <c r="X26" s="286"/>
      <c r="Y26" s="286"/>
      <c r="Z26" s="562"/>
      <c r="AA26" s="562"/>
      <c r="AB26" s="562"/>
      <c r="AC26" s="562"/>
      <c r="AD26" s="562"/>
      <c r="AE26" s="562"/>
      <c r="AF26" s="411"/>
      <c r="AG26" s="411"/>
      <c r="AH26" s="412"/>
      <c r="AI26" s="274"/>
      <c r="AJ26" s="275"/>
      <c r="AK26" s="275"/>
      <c r="AL26" s="275"/>
      <c r="AM26" s="275"/>
      <c r="AN26" s="275"/>
      <c r="AO26" s="275"/>
      <c r="AP26" s="275"/>
      <c r="AQ26" s="413"/>
      <c r="AS26" s="598" t="s">
        <v>95</v>
      </c>
      <c r="AT26" s="599"/>
      <c r="AU26" s="600" t="s">
        <v>102</v>
      </c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</row>
    <row r="27" spans="2:66" ht="9.75" customHeight="1">
      <c r="B27" s="422">
        <v>3</v>
      </c>
      <c r="C27" s="574" t="str">
        <f>IF(【入力】!$C$394="","",【入力】!$C$394)</f>
        <v/>
      </c>
      <c r="D27" s="574"/>
      <c r="E27" s="574"/>
      <c r="F27" s="574"/>
      <c r="G27" s="281">
        <f>【入力】!$E$394</f>
        <v>0</v>
      </c>
      <c r="H27" s="281"/>
      <c r="I27" s="281"/>
      <c r="J27" s="281"/>
      <c r="K27" s="281"/>
      <c r="L27" s="281"/>
      <c r="M27" s="281"/>
      <c r="N27" s="281"/>
      <c r="O27" s="281"/>
      <c r="P27" s="282"/>
      <c r="Q27" s="424">
        <f>【入力】!$M$394</f>
        <v>0</v>
      </c>
      <c r="R27" s="424"/>
      <c r="S27" s="562" t="str">
        <f>IF(【入力】!$N$394=0,"",【入力】!$N$394)</f>
        <v/>
      </c>
      <c r="T27" s="562"/>
      <c r="U27" s="562"/>
      <c r="V27" s="286">
        <f>【入力】!$Q$394</f>
        <v>0</v>
      </c>
      <c r="W27" s="286"/>
      <c r="X27" s="286"/>
      <c r="Y27" s="286"/>
      <c r="Z27" s="562" t="str">
        <f>IF(【入力】!$T$394=0,"",【入力】!$T$394)</f>
        <v/>
      </c>
      <c r="AA27" s="562"/>
      <c r="AB27" s="562"/>
      <c r="AC27" s="562"/>
      <c r="AD27" s="562"/>
      <c r="AE27" s="562"/>
      <c r="AF27" s="411">
        <f>【入力】!$W$394</f>
        <v>0</v>
      </c>
      <c r="AG27" s="411"/>
      <c r="AH27" s="412" t="s">
        <v>30</v>
      </c>
      <c r="AI27" s="274" t="str">
        <f>【入力】!$Y$394</f>
        <v/>
      </c>
      <c r="AJ27" s="275"/>
      <c r="AK27" s="275"/>
      <c r="AL27" s="275"/>
      <c r="AM27" s="275"/>
      <c r="AN27" s="275"/>
      <c r="AO27" s="275"/>
      <c r="AP27" s="275"/>
      <c r="AQ27" s="413"/>
      <c r="AS27" s="599"/>
      <c r="AT27" s="599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</row>
    <row r="28" spans="2:66" ht="9.75" customHeight="1">
      <c r="B28" s="422"/>
      <c r="C28" s="574"/>
      <c r="D28" s="574"/>
      <c r="E28" s="574"/>
      <c r="F28" s="574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Q28" s="424"/>
      <c r="R28" s="424"/>
      <c r="S28" s="562"/>
      <c r="T28" s="562"/>
      <c r="U28" s="562"/>
      <c r="V28" s="286"/>
      <c r="W28" s="286"/>
      <c r="X28" s="286"/>
      <c r="Y28" s="286"/>
      <c r="Z28" s="562"/>
      <c r="AA28" s="562"/>
      <c r="AB28" s="562"/>
      <c r="AC28" s="562"/>
      <c r="AD28" s="562"/>
      <c r="AE28" s="562"/>
      <c r="AF28" s="411"/>
      <c r="AG28" s="411"/>
      <c r="AH28" s="412"/>
      <c r="AI28" s="274"/>
      <c r="AJ28" s="275"/>
      <c r="AK28" s="275"/>
      <c r="AL28" s="275"/>
      <c r="AM28" s="275"/>
      <c r="AN28" s="275"/>
      <c r="AO28" s="275"/>
      <c r="AP28" s="275"/>
      <c r="AQ28" s="413"/>
      <c r="AS28" s="598" t="s">
        <v>96</v>
      </c>
      <c r="AT28" s="599"/>
      <c r="AU28" s="600" t="s">
        <v>105</v>
      </c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</row>
    <row r="29" spans="2:66" ht="9.75" customHeight="1">
      <c r="B29" s="422">
        <v>4</v>
      </c>
      <c r="C29" s="574" t="str">
        <f>IF(【入力】!$C$396="","",【入力】!$C$396)</f>
        <v/>
      </c>
      <c r="D29" s="574"/>
      <c r="E29" s="574"/>
      <c r="F29" s="574"/>
      <c r="G29" s="281">
        <f>【入力】!$E$396</f>
        <v>0</v>
      </c>
      <c r="H29" s="281"/>
      <c r="I29" s="281"/>
      <c r="J29" s="281"/>
      <c r="K29" s="281"/>
      <c r="L29" s="281"/>
      <c r="M29" s="281"/>
      <c r="N29" s="281"/>
      <c r="O29" s="281"/>
      <c r="P29" s="282"/>
      <c r="Q29" s="424">
        <f>【入力】!$M$396</f>
        <v>0</v>
      </c>
      <c r="R29" s="424"/>
      <c r="S29" s="562" t="str">
        <f>IF(【入力】!$N$396=0,"",【入力】!$N$396)</f>
        <v/>
      </c>
      <c r="T29" s="562"/>
      <c r="U29" s="562"/>
      <c r="V29" s="286">
        <f>【入力】!$Q$396</f>
        <v>0</v>
      </c>
      <c r="W29" s="286"/>
      <c r="X29" s="286"/>
      <c r="Y29" s="286"/>
      <c r="Z29" s="562" t="str">
        <f>IF(【入力】!$T$396=0,"",【入力】!$T$396)</f>
        <v/>
      </c>
      <c r="AA29" s="562"/>
      <c r="AB29" s="562"/>
      <c r="AC29" s="562"/>
      <c r="AD29" s="562"/>
      <c r="AE29" s="562"/>
      <c r="AF29" s="411">
        <f>【入力】!$W$396</f>
        <v>0</v>
      </c>
      <c r="AG29" s="411"/>
      <c r="AH29" s="412" t="s">
        <v>30</v>
      </c>
      <c r="AI29" s="274" t="str">
        <f>【入力】!$Y$396</f>
        <v/>
      </c>
      <c r="AJ29" s="275"/>
      <c r="AK29" s="275"/>
      <c r="AL29" s="275"/>
      <c r="AM29" s="275"/>
      <c r="AN29" s="275"/>
      <c r="AO29" s="275"/>
      <c r="AP29" s="275"/>
      <c r="AQ29" s="413"/>
      <c r="AS29" s="599"/>
      <c r="AT29" s="599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</row>
    <row r="30" spans="2:66" ht="9.75" customHeight="1">
      <c r="B30" s="422"/>
      <c r="C30" s="574"/>
      <c r="D30" s="574"/>
      <c r="E30" s="574"/>
      <c r="F30" s="574"/>
      <c r="G30" s="281"/>
      <c r="H30" s="281"/>
      <c r="I30" s="281"/>
      <c r="J30" s="281"/>
      <c r="K30" s="281"/>
      <c r="L30" s="281"/>
      <c r="M30" s="281"/>
      <c r="N30" s="281"/>
      <c r="O30" s="281"/>
      <c r="P30" s="282"/>
      <c r="Q30" s="424"/>
      <c r="R30" s="424"/>
      <c r="S30" s="562"/>
      <c r="T30" s="562"/>
      <c r="U30" s="562"/>
      <c r="V30" s="286"/>
      <c r="W30" s="286"/>
      <c r="X30" s="286"/>
      <c r="Y30" s="286"/>
      <c r="Z30" s="562"/>
      <c r="AA30" s="562"/>
      <c r="AB30" s="562"/>
      <c r="AC30" s="562"/>
      <c r="AD30" s="562"/>
      <c r="AE30" s="562"/>
      <c r="AF30" s="411"/>
      <c r="AG30" s="411"/>
      <c r="AH30" s="412"/>
      <c r="AI30" s="274"/>
      <c r="AJ30" s="275"/>
      <c r="AK30" s="275"/>
      <c r="AL30" s="275"/>
      <c r="AM30" s="275"/>
      <c r="AN30" s="275"/>
      <c r="AO30" s="275"/>
      <c r="AP30" s="275"/>
      <c r="AQ30" s="413"/>
      <c r="AS30" s="598" t="s">
        <v>97</v>
      </c>
      <c r="AT30" s="599"/>
      <c r="AU30" s="600" t="s">
        <v>92</v>
      </c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</row>
    <row r="31" spans="2:66" ht="9.75" customHeight="1">
      <c r="B31" s="422">
        <v>5</v>
      </c>
      <c r="C31" s="574" t="str">
        <f>IF(【入力】!$C$398="","",【入力】!$C$398)</f>
        <v/>
      </c>
      <c r="D31" s="574"/>
      <c r="E31" s="574"/>
      <c r="F31" s="574"/>
      <c r="G31" s="281">
        <f>【入力】!$E$398</f>
        <v>0</v>
      </c>
      <c r="H31" s="281"/>
      <c r="I31" s="281"/>
      <c r="J31" s="281"/>
      <c r="K31" s="281"/>
      <c r="L31" s="281"/>
      <c r="M31" s="281"/>
      <c r="N31" s="281"/>
      <c r="O31" s="281"/>
      <c r="P31" s="282"/>
      <c r="Q31" s="424">
        <f>【入力】!$M$398</f>
        <v>0</v>
      </c>
      <c r="R31" s="424"/>
      <c r="S31" s="562" t="str">
        <f>IF(【入力】!$N$398=0,"",【入力】!$N$398)</f>
        <v/>
      </c>
      <c r="T31" s="562"/>
      <c r="U31" s="562"/>
      <c r="V31" s="286">
        <f>【入力】!$Q$398</f>
        <v>0</v>
      </c>
      <c r="W31" s="286"/>
      <c r="X31" s="286"/>
      <c r="Y31" s="286"/>
      <c r="Z31" s="562" t="str">
        <f>IF(【入力】!$T$398=0,"",【入力】!$T$398)</f>
        <v/>
      </c>
      <c r="AA31" s="562"/>
      <c r="AB31" s="562"/>
      <c r="AC31" s="562"/>
      <c r="AD31" s="562"/>
      <c r="AE31" s="562"/>
      <c r="AF31" s="411">
        <f>【入力】!$W$398</f>
        <v>0</v>
      </c>
      <c r="AG31" s="411"/>
      <c r="AH31" s="412" t="s">
        <v>30</v>
      </c>
      <c r="AI31" s="274" t="str">
        <f>【入力】!$Y$398</f>
        <v/>
      </c>
      <c r="AJ31" s="275"/>
      <c r="AK31" s="275"/>
      <c r="AL31" s="275"/>
      <c r="AM31" s="275"/>
      <c r="AN31" s="275"/>
      <c r="AO31" s="275"/>
      <c r="AP31" s="275"/>
      <c r="AQ31" s="413"/>
      <c r="AS31" s="599"/>
      <c r="AT31" s="599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</row>
    <row r="32" spans="2:66" ht="9.75" customHeight="1">
      <c r="B32" s="422"/>
      <c r="C32" s="574"/>
      <c r="D32" s="574"/>
      <c r="E32" s="574"/>
      <c r="F32" s="574"/>
      <c r="G32" s="281"/>
      <c r="H32" s="281"/>
      <c r="I32" s="281"/>
      <c r="J32" s="281"/>
      <c r="K32" s="281"/>
      <c r="L32" s="281"/>
      <c r="M32" s="281"/>
      <c r="N32" s="281"/>
      <c r="O32" s="281"/>
      <c r="P32" s="282"/>
      <c r="Q32" s="424"/>
      <c r="R32" s="424"/>
      <c r="S32" s="562"/>
      <c r="T32" s="562"/>
      <c r="U32" s="562"/>
      <c r="V32" s="286"/>
      <c r="W32" s="286"/>
      <c r="X32" s="286"/>
      <c r="Y32" s="286"/>
      <c r="Z32" s="562"/>
      <c r="AA32" s="562"/>
      <c r="AB32" s="562"/>
      <c r="AC32" s="562"/>
      <c r="AD32" s="562"/>
      <c r="AE32" s="562"/>
      <c r="AF32" s="411"/>
      <c r="AG32" s="411"/>
      <c r="AH32" s="412"/>
      <c r="AI32" s="274"/>
      <c r="AJ32" s="275"/>
      <c r="AK32" s="275"/>
      <c r="AL32" s="275"/>
      <c r="AM32" s="275"/>
      <c r="AN32" s="275"/>
      <c r="AO32" s="275"/>
      <c r="AP32" s="275"/>
      <c r="AQ32" s="413"/>
      <c r="AS32" s="598" t="s">
        <v>98</v>
      </c>
      <c r="AT32" s="599"/>
      <c r="AU32" s="600" t="s">
        <v>93</v>
      </c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</row>
    <row r="33" spans="2:66" ht="9.75" customHeight="1">
      <c r="B33" s="422">
        <v>6</v>
      </c>
      <c r="C33" s="574" t="str">
        <f>IF(【入力】!$C$400="","",【入力】!$C$400)</f>
        <v/>
      </c>
      <c r="D33" s="574"/>
      <c r="E33" s="574"/>
      <c r="F33" s="574"/>
      <c r="G33" s="281">
        <f>【入力】!$E$400</f>
        <v>0</v>
      </c>
      <c r="H33" s="281"/>
      <c r="I33" s="281"/>
      <c r="J33" s="281"/>
      <c r="K33" s="281"/>
      <c r="L33" s="281"/>
      <c r="M33" s="281"/>
      <c r="N33" s="281"/>
      <c r="O33" s="281"/>
      <c r="P33" s="282"/>
      <c r="Q33" s="424">
        <f>【入力】!$M$400</f>
        <v>0</v>
      </c>
      <c r="R33" s="424"/>
      <c r="S33" s="562" t="str">
        <f>IF(【入力】!$N$400=0,"",【入力】!$N$400)</f>
        <v/>
      </c>
      <c r="T33" s="562"/>
      <c r="U33" s="562"/>
      <c r="V33" s="286">
        <f>【入力】!$Q$400</f>
        <v>0</v>
      </c>
      <c r="W33" s="286"/>
      <c r="X33" s="286"/>
      <c r="Y33" s="286"/>
      <c r="Z33" s="562" t="str">
        <f>IF(【入力】!$T$400=0,"",【入力】!$T$400)</f>
        <v/>
      </c>
      <c r="AA33" s="562"/>
      <c r="AB33" s="562"/>
      <c r="AC33" s="562"/>
      <c r="AD33" s="562"/>
      <c r="AE33" s="562"/>
      <c r="AF33" s="411">
        <f>【入力】!$W$400</f>
        <v>0</v>
      </c>
      <c r="AG33" s="411"/>
      <c r="AH33" s="412" t="s">
        <v>30</v>
      </c>
      <c r="AI33" s="274" t="str">
        <f>【入力】!$Y$400</f>
        <v/>
      </c>
      <c r="AJ33" s="275"/>
      <c r="AK33" s="275"/>
      <c r="AL33" s="275"/>
      <c r="AM33" s="275"/>
      <c r="AN33" s="275"/>
      <c r="AO33" s="275"/>
      <c r="AP33" s="275"/>
      <c r="AQ33" s="413"/>
      <c r="AS33" s="599"/>
      <c r="AT33" s="599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</row>
    <row r="34" spans="2:66" ht="9.75" customHeight="1">
      <c r="B34" s="422"/>
      <c r="C34" s="574"/>
      <c r="D34" s="574"/>
      <c r="E34" s="574"/>
      <c r="F34" s="574"/>
      <c r="G34" s="281"/>
      <c r="H34" s="281"/>
      <c r="I34" s="281"/>
      <c r="J34" s="281"/>
      <c r="K34" s="281"/>
      <c r="L34" s="281"/>
      <c r="M34" s="281"/>
      <c r="N34" s="281"/>
      <c r="O34" s="281"/>
      <c r="P34" s="282"/>
      <c r="Q34" s="424"/>
      <c r="R34" s="424"/>
      <c r="S34" s="562"/>
      <c r="T34" s="562"/>
      <c r="U34" s="562"/>
      <c r="V34" s="286"/>
      <c r="W34" s="286"/>
      <c r="X34" s="286"/>
      <c r="Y34" s="286"/>
      <c r="Z34" s="562"/>
      <c r="AA34" s="562"/>
      <c r="AB34" s="562"/>
      <c r="AC34" s="562"/>
      <c r="AD34" s="562"/>
      <c r="AE34" s="562"/>
      <c r="AF34" s="411"/>
      <c r="AG34" s="411"/>
      <c r="AH34" s="412"/>
      <c r="AI34" s="274"/>
      <c r="AJ34" s="275"/>
      <c r="AK34" s="275"/>
      <c r="AL34" s="275"/>
      <c r="AM34" s="275"/>
      <c r="AN34" s="275"/>
      <c r="AO34" s="275"/>
      <c r="AP34" s="275"/>
      <c r="AQ34" s="413"/>
      <c r="AS34" s="598" t="s">
        <v>99</v>
      </c>
      <c r="AT34" s="599"/>
      <c r="AU34" s="600" t="s">
        <v>103</v>
      </c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</row>
    <row r="35" spans="2:66" ht="9.75" customHeight="1">
      <c r="B35" s="422">
        <v>7</v>
      </c>
      <c r="C35" s="574" t="str">
        <f>IF(【入力】!$C$402="","",【入力】!$C$402)</f>
        <v/>
      </c>
      <c r="D35" s="574"/>
      <c r="E35" s="574"/>
      <c r="F35" s="574"/>
      <c r="G35" s="281">
        <f>【入力】!$E$402</f>
        <v>0</v>
      </c>
      <c r="H35" s="281"/>
      <c r="I35" s="281"/>
      <c r="J35" s="281"/>
      <c r="K35" s="281"/>
      <c r="L35" s="281"/>
      <c r="M35" s="281"/>
      <c r="N35" s="281"/>
      <c r="O35" s="281"/>
      <c r="P35" s="282"/>
      <c r="Q35" s="424">
        <f>【入力】!$M$402</f>
        <v>0</v>
      </c>
      <c r="R35" s="424"/>
      <c r="S35" s="562" t="str">
        <f>IF(【入力】!$N$402=0,"",【入力】!$N$402)</f>
        <v/>
      </c>
      <c r="T35" s="562"/>
      <c r="U35" s="562"/>
      <c r="V35" s="286">
        <f>【入力】!$Q$402</f>
        <v>0</v>
      </c>
      <c r="W35" s="286"/>
      <c r="X35" s="286"/>
      <c r="Y35" s="286"/>
      <c r="Z35" s="562" t="str">
        <f>IF(【入力】!$T$402=0,"",【入力】!$T$402)</f>
        <v/>
      </c>
      <c r="AA35" s="562"/>
      <c r="AB35" s="562"/>
      <c r="AC35" s="562"/>
      <c r="AD35" s="562"/>
      <c r="AE35" s="562"/>
      <c r="AF35" s="411">
        <f>【入力】!$W$402</f>
        <v>0</v>
      </c>
      <c r="AG35" s="411"/>
      <c r="AH35" s="412" t="s">
        <v>30</v>
      </c>
      <c r="AI35" s="274" t="str">
        <f>【入力】!$Y$402</f>
        <v/>
      </c>
      <c r="AJ35" s="275"/>
      <c r="AK35" s="275"/>
      <c r="AL35" s="275"/>
      <c r="AM35" s="275"/>
      <c r="AN35" s="275"/>
      <c r="AO35" s="275"/>
      <c r="AP35" s="275"/>
      <c r="AQ35" s="413"/>
      <c r="AS35" s="599"/>
      <c r="AT35" s="599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</row>
    <row r="36" spans="2:66" ht="9.75" customHeight="1">
      <c r="B36" s="422"/>
      <c r="C36" s="574"/>
      <c r="D36" s="574"/>
      <c r="E36" s="574"/>
      <c r="F36" s="574"/>
      <c r="G36" s="281"/>
      <c r="H36" s="281"/>
      <c r="I36" s="281"/>
      <c r="J36" s="281"/>
      <c r="K36" s="281"/>
      <c r="L36" s="281"/>
      <c r="M36" s="281"/>
      <c r="N36" s="281"/>
      <c r="O36" s="281"/>
      <c r="P36" s="282"/>
      <c r="Q36" s="424"/>
      <c r="R36" s="424"/>
      <c r="S36" s="562"/>
      <c r="T36" s="562"/>
      <c r="U36" s="562"/>
      <c r="V36" s="286"/>
      <c r="W36" s="286"/>
      <c r="X36" s="286"/>
      <c r="Y36" s="286"/>
      <c r="Z36" s="562"/>
      <c r="AA36" s="562"/>
      <c r="AB36" s="562"/>
      <c r="AC36" s="562"/>
      <c r="AD36" s="562"/>
      <c r="AE36" s="562"/>
      <c r="AF36" s="411"/>
      <c r="AG36" s="411"/>
      <c r="AH36" s="412"/>
      <c r="AI36" s="274"/>
      <c r="AJ36" s="275"/>
      <c r="AK36" s="275"/>
      <c r="AL36" s="275"/>
      <c r="AM36" s="275"/>
      <c r="AN36" s="275"/>
      <c r="AO36" s="275"/>
      <c r="AP36" s="275"/>
      <c r="AQ36" s="413"/>
      <c r="AS36" s="135"/>
      <c r="AT36" s="135"/>
      <c r="AU36" s="600" t="s">
        <v>84</v>
      </c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</row>
    <row r="37" spans="2:66" ht="9.75" customHeight="1">
      <c r="B37" s="374">
        <v>8</v>
      </c>
      <c r="C37" s="618" t="str">
        <f>IF(【入力】!$C$404="","",【入力】!$C$404)</f>
        <v/>
      </c>
      <c r="D37" s="618"/>
      <c r="E37" s="618"/>
      <c r="F37" s="618"/>
      <c r="G37" s="586">
        <f>【入力】!$E$404</f>
        <v>0</v>
      </c>
      <c r="H37" s="586"/>
      <c r="I37" s="586"/>
      <c r="J37" s="586"/>
      <c r="K37" s="586"/>
      <c r="L37" s="586"/>
      <c r="M37" s="586"/>
      <c r="N37" s="586"/>
      <c r="O37" s="586"/>
      <c r="P37" s="587"/>
      <c r="Q37" s="372">
        <f>【入力】!$M$404</f>
        <v>0</v>
      </c>
      <c r="R37" s="372"/>
      <c r="S37" s="584" t="str">
        <f>IF(【入力】!$N$404=0,"",【入力】!$N$404)</f>
        <v/>
      </c>
      <c r="T37" s="584"/>
      <c r="U37" s="584"/>
      <c r="V37" s="582">
        <f>【入力】!$Q$404</f>
        <v>0</v>
      </c>
      <c r="W37" s="582"/>
      <c r="X37" s="582"/>
      <c r="Y37" s="582"/>
      <c r="Z37" s="584" t="str">
        <f>IF(【入力】!$T$404=0,"",【入力】!$T$404)</f>
        <v/>
      </c>
      <c r="AA37" s="584"/>
      <c r="AB37" s="584"/>
      <c r="AC37" s="584"/>
      <c r="AD37" s="584"/>
      <c r="AE37" s="584"/>
      <c r="AF37" s="407">
        <f>【入力】!$W$404</f>
        <v>0</v>
      </c>
      <c r="AG37" s="407"/>
      <c r="AH37" s="345" t="s">
        <v>30</v>
      </c>
      <c r="AI37" s="414" t="str">
        <f>【入力】!$Y$404</f>
        <v/>
      </c>
      <c r="AJ37" s="415"/>
      <c r="AK37" s="415"/>
      <c r="AL37" s="415"/>
      <c r="AM37" s="415"/>
      <c r="AN37" s="415"/>
      <c r="AO37" s="415"/>
      <c r="AP37" s="415"/>
      <c r="AQ37" s="416"/>
      <c r="AS37" s="135"/>
      <c r="AT37" s="135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</row>
    <row r="38" spans="2:66" ht="9.75" customHeight="1">
      <c r="B38" s="375"/>
      <c r="C38" s="619"/>
      <c r="D38" s="619"/>
      <c r="E38" s="619"/>
      <c r="F38" s="619"/>
      <c r="G38" s="588"/>
      <c r="H38" s="588"/>
      <c r="I38" s="588"/>
      <c r="J38" s="588"/>
      <c r="K38" s="588"/>
      <c r="L38" s="588"/>
      <c r="M38" s="588"/>
      <c r="N38" s="588"/>
      <c r="O38" s="588"/>
      <c r="P38" s="589"/>
      <c r="Q38" s="373"/>
      <c r="R38" s="373"/>
      <c r="S38" s="585"/>
      <c r="T38" s="585"/>
      <c r="U38" s="585"/>
      <c r="V38" s="583"/>
      <c r="W38" s="583"/>
      <c r="X38" s="583"/>
      <c r="Y38" s="583"/>
      <c r="Z38" s="585"/>
      <c r="AA38" s="585"/>
      <c r="AB38" s="585"/>
      <c r="AC38" s="585"/>
      <c r="AD38" s="585"/>
      <c r="AE38" s="585"/>
      <c r="AF38" s="408"/>
      <c r="AG38" s="408"/>
      <c r="AH38" s="347"/>
      <c r="AI38" s="417"/>
      <c r="AJ38" s="418"/>
      <c r="AK38" s="418"/>
      <c r="AL38" s="418"/>
      <c r="AM38" s="418"/>
      <c r="AN38" s="418"/>
      <c r="AO38" s="418"/>
      <c r="AP38" s="418"/>
      <c r="AQ38" s="419"/>
      <c r="AS38" s="598" t="s">
        <v>100</v>
      </c>
      <c r="AT38" s="599"/>
      <c r="AU38" s="600" t="s">
        <v>110</v>
      </c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</row>
    <row r="39" spans="2:66" ht="6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S39" s="599"/>
      <c r="AT39" s="599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</row>
    <row r="40" spans="2:66" ht="9" customHeight="1">
      <c r="B40" s="384" t="s">
        <v>87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385" t="s">
        <v>35</v>
      </c>
      <c r="N40" s="385"/>
      <c r="O40" s="385"/>
      <c r="P40" s="385"/>
      <c r="Q40" s="385"/>
      <c r="R40" s="385"/>
      <c r="S40" s="385"/>
      <c r="T40" s="385"/>
      <c r="U40" s="385"/>
      <c r="V40" s="385" t="s">
        <v>88</v>
      </c>
      <c r="W40" s="385"/>
      <c r="X40" s="385"/>
      <c r="Y40" s="385"/>
      <c r="Z40" s="385"/>
      <c r="AA40" s="385"/>
      <c r="AB40" s="385"/>
      <c r="AC40" s="385"/>
      <c r="AD40" s="385"/>
      <c r="AE40" s="385"/>
      <c r="AF40" s="387" t="s">
        <v>36</v>
      </c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8"/>
      <c r="AS40" s="598" t="s">
        <v>111</v>
      </c>
      <c r="AT40" s="599"/>
      <c r="AU40" s="600" t="s">
        <v>127</v>
      </c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</row>
    <row r="41" spans="2:66" ht="9" customHeight="1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90"/>
      <c r="AS41" s="599"/>
      <c r="AT41" s="599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</row>
    <row r="42" spans="2:66" ht="9.75" customHeight="1">
      <c r="B42" s="368" t="s">
        <v>78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70">
        <f ca="1">【入力】!$L$409</f>
        <v>0</v>
      </c>
      <c r="N42" s="370"/>
      <c r="O42" s="370"/>
      <c r="P42" s="370"/>
      <c r="Q42" s="370"/>
      <c r="R42" s="370"/>
      <c r="S42" s="370"/>
      <c r="T42" s="370"/>
      <c r="U42" s="370"/>
      <c r="V42" s="370">
        <f ca="1">【入力】!$R$409</f>
        <v>0</v>
      </c>
      <c r="W42" s="370"/>
      <c r="X42" s="370"/>
      <c r="Y42" s="370"/>
      <c r="Z42" s="370"/>
      <c r="AA42" s="370"/>
      <c r="AB42" s="370"/>
      <c r="AC42" s="370"/>
      <c r="AD42" s="370"/>
      <c r="AE42" s="370"/>
      <c r="AF42" s="277">
        <f ca="1">【入力】!$W$409</f>
        <v>0</v>
      </c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8"/>
      <c r="AS42" s="599"/>
      <c r="AT42" s="599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</row>
    <row r="43" spans="2:66" ht="9" customHeight="1">
      <c r="B43" s="290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80"/>
      <c r="AS43" s="601"/>
      <c r="AT43" s="602"/>
      <c r="AU43" s="600" t="s">
        <v>106</v>
      </c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</row>
    <row r="44" spans="2:66" ht="9" customHeight="1">
      <c r="B44" s="290" t="s">
        <v>79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355">
        <f>【入力】!$L$412</f>
        <v>0</v>
      </c>
      <c r="N44" s="355"/>
      <c r="O44" s="355"/>
      <c r="P44" s="355"/>
      <c r="Q44" s="355"/>
      <c r="R44" s="355"/>
      <c r="S44" s="355"/>
      <c r="T44" s="355"/>
      <c r="U44" s="355"/>
      <c r="V44" s="355">
        <f>【入力】!$R$412</f>
        <v>0</v>
      </c>
      <c r="W44" s="355"/>
      <c r="X44" s="355"/>
      <c r="Y44" s="355"/>
      <c r="Z44" s="355"/>
      <c r="AA44" s="355"/>
      <c r="AB44" s="355"/>
      <c r="AC44" s="355"/>
      <c r="AD44" s="355"/>
      <c r="AE44" s="355"/>
      <c r="AF44" s="279">
        <f>【入力】!$W$412</f>
        <v>0</v>
      </c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80"/>
      <c r="AS44" s="602"/>
      <c r="AT44" s="602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</row>
    <row r="45" spans="2:66" ht="9" customHeight="1">
      <c r="B45" s="29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80"/>
      <c r="AS45" s="598" t="s">
        <v>107</v>
      </c>
      <c r="AT45" s="599"/>
      <c r="AU45" s="600" t="s">
        <v>137</v>
      </c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  <c r="BF45" s="600"/>
      <c r="BG45" s="600"/>
      <c r="BH45" s="600"/>
      <c r="BI45" s="600"/>
      <c r="BJ45" s="600"/>
      <c r="BK45" s="600"/>
      <c r="BL45" s="600"/>
      <c r="BM45" s="600"/>
      <c r="BN45" s="600"/>
    </row>
    <row r="46" spans="2:66" ht="9" customHeight="1">
      <c r="B46" s="356" t="str">
        <f>【入力】!$C$127</f>
        <v>不課税対象</v>
      </c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60">
        <f ca="1">【入力】!$L$415</f>
        <v>0</v>
      </c>
      <c r="N46" s="360"/>
      <c r="O46" s="360"/>
      <c r="P46" s="360"/>
      <c r="Q46" s="360"/>
      <c r="R46" s="360"/>
      <c r="S46" s="360"/>
      <c r="T46" s="360"/>
      <c r="U46" s="360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364">
        <f ca="1">【入力】!$W$415</f>
        <v>0</v>
      </c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5"/>
      <c r="AS46" s="599"/>
      <c r="AT46" s="599"/>
      <c r="AU46" s="600"/>
      <c r="AV46" s="600"/>
      <c r="AW46" s="600"/>
      <c r="AX46" s="600"/>
      <c r="AY46" s="600"/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/>
      <c r="BL46" s="600"/>
      <c r="BM46" s="600"/>
      <c r="BN46" s="600"/>
    </row>
    <row r="47" spans="2:66" ht="9" customHeight="1">
      <c r="B47" s="358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61"/>
      <c r="N47" s="361"/>
      <c r="O47" s="361"/>
      <c r="P47" s="361"/>
      <c r="Q47" s="361"/>
      <c r="R47" s="361"/>
      <c r="S47" s="361"/>
      <c r="T47" s="361"/>
      <c r="U47" s="361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7"/>
      <c r="AS47" s="601" t="s">
        <v>108</v>
      </c>
      <c r="AT47" s="602"/>
      <c r="AU47" s="609" t="s">
        <v>85</v>
      </c>
      <c r="AV47" s="609"/>
      <c r="AW47" s="609"/>
      <c r="AX47" s="609"/>
      <c r="AY47" s="609"/>
      <c r="AZ47" s="609"/>
      <c r="BA47" s="609"/>
      <c r="BB47" s="609"/>
      <c r="BC47" s="609"/>
      <c r="BD47" s="609"/>
      <c r="BE47" s="609"/>
      <c r="BF47" s="609"/>
      <c r="BG47" s="609"/>
      <c r="BH47" s="609"/>
      <c r="BI47" s="609"/>
      <c r="BJ47" s="609"/>
      <c r="BK47" s="609"/>
      <c r="BL47" s="609"/>
      <c r="BM47" s="609"/>
      <c r="BN47" s="609"/>
    </row>
    <row r="48" spans="2:66" ht="9" customHeight="1">
      <c r="AS48" s="602"/>
      <c r="AT48" s="602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609"/>
      <c r="BF48" s="609"/>
      <c r="BG48" s="609"/>
      <c r="BH48" s="609"/>
      <c r="BI48" s="609"/>
      <c r="BJ48" s="609"/>
      <c r="BK48" s="609"/>
      <c r="BL48" s="609"/>
      <c r="BM48" s="609"/>
      <c r="BN48" s="609"/>
    </row>
    <row r="49" spans="2:79" ht="12" customHeight="1">
      <c r="B49" s="384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3"/>
      <c r="Y49" s="6"/>
      <c r="Z49" s="620" t="s">
        <v>8</v>
      </c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2"/>
      <c r="AS49" s="601"/>
      <c r="AT49" s="602"/>
      <c r="AU49" s="600" t="s">
        <v>104</v>
      </c>
      <c r="AV49" s="600"/>
      <c r="AW49" s="600"/>
      <c r="AX49" s="600"/>
      <c r="AY49" s="600"/>
      <c r="AZ49" s="600"/>
      <c r="BA49" s="600"/>
      <c r="BB49" s="600"/>
      <c r="BC49" s="600"/>
      <c r="BD49" s="600"/>
      <c r="BE49" s="600"/>
      <c r="BF49" s="600"/>
      <c r="BG49" s="600"/>
      <c r="BH49" s="600"/>
      <c r="BI49" s="600"/>
      <c r="BJ49" s="600"/>
      <c r="BK49" s="600"/>
      <c r="BL49" s="600"/>
      <c r="BM49" s="600"/>
      <c r="BN49" s="600"/>
    </row>
    <row r="50" spans="2:79" ht="9" customHeight="1">
      <c r="B50" s="330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6"/>
      <c r="Y50" s="6"/>
      <c r="Z50" s="623"/>
      <c r="AA50" s="624"/>
      <c r="AB50" s="624"/>
      <c r="AC50" s="624"/>
      <c r="AD50" s="624"/>
      <c r="AE50" s="624"/>
      <c r="AF50" s="624"/>
      <c r="AG50" s="624"/>
      <c r="AH50" s="624"/>
      <c r="AI50" s="624"/>
      <c r="AJ50" s="624"/>
      <c r="AK50" s="624"/>
      <c r="AL50" s="624"/>
      <c r="AM50" s="624"/>
      <c r="AN50" s="624"/>
      <c r="AO50" s="624"/>
      <c r="AP50" s="624"/>
      <c r="AQ50" s="625"/>
      <c r="AS50" s="602"/>
      <c r="AT50" s="602"/>
      <c r="AU50" s="600"/>
      <c r="AV50" s="600"/>
      <c r="AW50" s="600"/>
      <c r="AX50" s="600"/>
      <c r="AY50" s="600"/>
      <c r="AZ50" s="600"/>
      <c r="BA50" s="600"/>
      <c r="BB50" s="600"/>
      <c r="BC50" s="600"/>
      <c r="BD50" s="600"/>
      <c r="BE50" s="600"/>
      <c r="BF50" s="600"/>
      <c r="BG50" s="600"/>
      <c r="BH50" s="600"/>
      <c r="BI50" s="600"/>
      <c r="BJ50" s="600"/>
      <c r="BK50" s="600"/>
      <c r="BL50" s="600"/>
      <c r="BM50" s="600"/>
      <c r="BN50" s="600"/>
    </row>
    <row r="51" spans="2:79" ht="10.5" customHeight="1">
      <c r="B51" s="330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6"/>
      <c r="Y51" s="7"/>
      <c r="Z51" s="62"/>
      <c r="AA51" s="7"/>
      <c r="AB51" s="6"/>
      <c r="AC51" s="7"/>
      <c r="AD51" s="6"/>
      <c r="AF51" s="6"/>
      <c r="AG51" s="6"/>
      <c r="AH51" s="7" t="s">
        <v>75</v>
      </c>
      <c r="AI51" s="6"/>
      <c r="AJ51" s="6"/>
      <c r="AL51" s="7"/>
      <c r="AM51" s="7" t="s">
        <v>74</v>
      </c>
      <c r="AN51" s="7"/>
      <c r="AO51" s="7"/>
      <c r="AP51" s="7"/>
      <c r="AQ51" s="63" t="s">
        <v>37</v>
      </c>
      <c r="AS51" s="601" t="s">
        <v>138</v>
      </c>
      <c r="AT51" s="602"/>
      <c r="AU51" s="600" t="s">
        <v>112</v>
      </c>
      <c r="AV51" s="600"/>
      <c r="AW51" s="600"/>
      <c r="AX51" s="600"/>
      <c r="AY51" s="600"/>
      <c r="AZ51" s="600"/>
      <c r="BA51" s="600"/>
      <c r="BB51" s="600"/>
      <c r="BC51" s="600"/>
      <c r="BD51" s="600"/>
      <c r="BE51" s="600"/>
      <c r="BF51" s="600"/>
      <c r="BG51" s="600"/>
      <c r="BH51" s="600"/>
      <c r="BI51" s="600"/>
      <c r="BJ51" s="600"/>
      <c r="BK51" s="600"/>
      <c r="BL51" s="600"/>
      <c r="BM51" s="600"/>
      <c r="BN51" s="600"/>
    </row>
    <row r="52" spans="2:79" ht="9" customHeight="1">
      <c r="B52" s="330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6"/>
      <c r="Y52" s="56"/>
      <c r="Z52" s="542">
        <f ca="1">【入力】!$W$421</f>
        <v>0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4"/>
      <c r="AS52" s="602"/>
      <c r="AT52" s="602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</row>
    <row r="53" spans="2:79" ht="9" customHeight="1">
      <c r="B53" s="330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6"/>
      <c r="Y53" s="56"/>
      <c r="Z53" s="542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4"/>
    </row>
    <row r="54" spans="2:79" ht="18" customHeight="1">
      <c r="B54" s="331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56"/>
      <c r="Z54" s="545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7"/>
    </row>
    <row r="55" spans="2:79" ht="2.25" customHeight="1"/>
    <row r="56" spans="2:79" ht="6" customHeight="1">
      <c r="B56" s="581" t="s">
        <v>167</v>
      </c>
      <c r="C56" s="581"/>
      <c r="D56" s="581"/>
      <c r="E56" s="581"/>
      <c r="F56" s="581"/>
      <c r="G56" s="581"/>
      <c r="H56" s="581"/>
      <c r="I56" s="581"/>
      <c r="J56" s="262" t="s">
        <v>0</v>
      </c>
      <c r="K56" s="262"/>
      <c r="L56" s="262"/>
      <c r="M56" s="262"/>
      <c r="N56" s="262"/>
      <c r="O56" s="262"/>
      <c r="P56" s="262"/>
      <c r="Q56" s="262"/>
      <c r="Z56" s="539" t="s">
        <v>82</v>
      </c>
      <c r="AA56" s="539"/>
      <c r="AB56" s="539"/>
      <c r="AC56" s="539"/>
      <c r="AD56" s="539"/>
      <c r="AE56" s="263" t="str">
        <f>【入力】!$W$341</f>
        <v>4</v>
      </c>
      <c r="AF56" s="263"/>
      <c r="AG56" s="263"/>
      <c r="AH56" s="263"/>
      <c r="AI56" s="263"/>
      <c r="AJ56" s="263"/>
      <c r="AK56" s="263"/>
      <c r="AL56" s="265" t="s">
        <v>39</v>
      </c>
      <c r="AM56" s="265"/>
      <c r="AN56" s="265"/>
      <c r="AO56" s="265"/>
      <c r="AP56" s="265"/>
      <c r="AQ56" s="265"/>
      <c r="AS56" s="135"/>
      <c r="AT56" s="135"/>
      <c r="AU56" s="135"/>
      <c r="AV56" s="135"/>
      <c r="AW56" s="135"/>
      <c r="AX56" s="135"/>
      <c r="AY56" s="135"/>
      <c r="AZ56" s="135"/>
      <c r="BA56" s="539" t="s">
        <v>76</v>
      </c>
      <c r="BB56" s="539"/>
      <c r="BC56" s="539"/>
      <c r="BD56" s="539"/>
      <c r="BE56" s="236" t="str">
        <f>MID(【入力】!$K$344,1,4)</f>
        <v/>
      </c>
      <c r="BF56" s="236"/>
      <c r="BG56" s="236"/>
      <c r="BH56" s="297" t="s">
        <v>5</v>
      </c>
      <c r="BI56" s="236" t="str">
        <f>MID(【入力】!$K$344,5,2)</f>
        <v/>
      </c>
      <c r="BJ56" s="236"/>
      <c r="BK56" s="297" t="s">
        <v>6</v>
      </c>
      <c r="BL56" s="236" t="str">
        <f>MID(【入力】!$K$344,7,2)</f>
        <v/>
      </c>
      <c r="BM56" s="236"/>
      <c r="BN56" s="297" t="s">
        <v>7</v>
      </c>
    </row>
    <row r="57" spans="2:79" ht="10.5" customHeight="1">
      <c r="B57" s="581"/>
      <c r="C57" s="581"/>
      <c r="D57" s="581"/>
      <c r="E57" s="581"/>
      <c r="F57" s="581"/>
      <c r="G57" s="581"/>
      <c r="H57" s="581"/>
      <c r="I57" s="581"/>
      <c r="J57" s="262"/>
      <c r="K57" s="262"/>
      <c r="L57" s="262"/>
      <c r="M57" s="262"/>
      <c r="N57" s="262"/>
      <c r="O57" s="262"/>
      <c r="P57" s="262"/>
      <c r="Q57" s="262"/>
      <c r="S57" s="270" t="s">
        <v>31</v>
      </c>
      <c r="T57" s="270"/>
      <c r="U57" s="270"/>
      <c r="V57" s="270"/>
      <c r="W57" s="270"/>
      <c r="X57" s="270"/>
      <c r="Y57" s="270"/>
      <c r="Z57" s="540"/>
      <c r="AA57" s="540"/>
      <c r="AB57" s="540"/>
      <c r="AC57" s="540"/>
      <c r="AD57" s="540"/>
      <c r="AE57" s="264"/>
      <c r="AF57" s="264"/>
      <c r="AG57" s="264"/>
      <c r="AH57" s="264"/>
      <c r="AI57" s="264"/>
      <c r="AJ57" s="264"/>
      <c r="AK57" s="264"/>
      <c r="AL57" s="265"/>
      <c r="AM57" s="265"/>
      <c r="AN57" s="265"/>
      <c r="AO57" s="265"/>
      <c r="AP57" s="265"/>
      <c r="AQ57" s="265"/>
      <c r="AS57" s="135"/>
      <c r="AT57" s="135"/>
      <c r="AU57" s="135"/>
      <c r="AV57" s="135"/>
      <c r="AW57" s="135"/>
      <c r="AX57" s="135"/>
      <c r="AY57" s="135"/>
      <c r="AZ57" s="135"/>
      <c r="BA57" s="540"/>
      <c r="BB57" s="540"/>
      <c r="BC57" s="540"/>
      <c r="BD57" s="540"/>
      <c r="BE57" s="541"/>
      <c r="BF57" s="541"/>
      <c r="BG57" s="541"/>
      <c r="BH57" s="298"/>
      <c r="BI57" s="541"/>
      <c r="BJ57" s="541"/>
      <c r="BK57" s="298"/>
      <c r="BL57" s="541"/>
      <c r="BM57" s="541"/>
      <c r="BN57" s="298"/>
    </row>
    <row r="58" spans="2:79" ht="10.5" customHeight="1">
      <c r="B58" s="581"/>
      <c r="C58" s="581"/>
      <c r="D58" s="581"/>
      <c r="E58" s="581"/>
      <c r="F58" s="581"/>
      <c r="G58" s="581"/>
      <c r="H58" s="581"/>
      <c r="I58" s="581"/>
      <c r="J58" s="262"/>
      <c r="K58" s="262"/>
      <c r="L58" s="262"/>
      <c r="M58" s="262"/>
      <c r="N58" s="262"/>
      <c r="O58" s="262"/>
      <c r="P58" s="262"/>
      <c r="Q58" s="262"/>
      <c r="S58" s="270"/>
      <c r="T58" s="270"/>
      <c r="U58" s="270"/>
      <c r="V58" s="270"/>
      <c r="W58" s="270"/>
      <c r="X58" s="270"/>
      <c r="Y58" s="270"/>
      <c r="AS58" s="652" t="s">
        <v>183</v>
      </c>
      <c r="AT58" s="652"/>
      <c r="AU58" s="652"/>
      <c r="AV58" s="652"/>
      <c r="AW58" s="652"/>
      <c r="AX58" s="652"/>
      <c r="AY58" s="652"/>
      <c r="AZ58" s="652"/>
    </row>
    <row r="59" spans="2:79" ht="10.5" customHeight="1">
      <c r="B59" s="516" t="s">
        <v>184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S59" s="517" t="s">
        <v>24</v>
      </c>
      <c r="T59" s="518"/>
      <c r="U59" s="518"/>
      <c r="V59" s="518"/>
      <c r="W59" s="518"/>
      <c r="X59" s="518"/>
      <c r="Y59" s="519"/>
      <c r="Z59" s="520" t="str">
        <f>MID(【入力】!$K$5,1,1)</f>
        <v/>
      </c>
      <c r="AA59" s="520"/>
      <c r="AB59" s="522" t="str">
        <f>MID(【入力】!$K$5,2,1)</f>
        <v/>
      </c>
      <c r="AC59" s="522"/>
      <c r="AD59" s="522" t="str">
        <f>MID(【入力】!$K$5,3,1)</f>
        <v/>
      </c>
      <c r="AE59" s="522"/>
      <c r="AF59" s="522" t="str">
        <f>MID(【入力】!$K$5,4,1)</f>
        <v/>
      </c>
      <c r="AG59" s="522"/>
      <c r="AH59" s="522" t="str">
        <f>MID(【入力】!$K$5,5,1)</f>
        <v/>
      </c>
      <c r="AI59" s="522"/>
      <c r="AJ59" s="520" t="str">
        <f>MID(【入力】!$K$5,6,1)</f>
        <v/>
      </c>
      <c r="AK59" s="520"/>
      <c r="AL59" s="501" t="s">
        <v>188</v>
      </c>
      <c r="AM59" s="502"/>
      <c r="AN59" s="502"/>
      <c r="AO59" s="502"/>
      <c r="AP59" s="502"/>
      <c r="AQ59" s="503"/>
      <c r="AS59" s="507" t="s">
        <v>38</v>
      </c>
      <c r="AT59" s="508"/>
      <c r="AU59" s="508"/>
      <c r="AV59" s="508"/>
      <c r="AW59" s="508"/>
      <c r="AX59" s="508"/>
      <c r="AY59" s="508"/>
      <c r="AZ59" s="508"/>
      <c r="BA59" s="508"/>
      <c r="BB59" s="509"/>
      <c r="BC59" s="306" t="str">
        <f>MID(【入力】!$K$360,1,1)</f>
        <v/>
      </c>
      <c r="BD59" s="306" t="str">
        <f>MID(【入力】!$K$360,2,1)</f>
        <v/>
      </c>
      <c r="BE59" s="306" t="str">
        <f>MID(【入力】!$K$360,3,1)</f>
        <v/>
      </c>
      <c r="BF59" s="306" t="str">
        <f>MID(【入力】!$K$360,4,1)</f>
        <v/>
      </c>
      <c r="BG59" s="306" t="str">
        <f>MID(【入力】!$K$360,5,1)</f>
        <v/>
      </c>
      <c r="BH59" s="309"/>
      <c r="BI59" s="309"/>
      <c r="BJ59" s="309"/>
      <c r="BK59" s="309"/>
      <c r="BL59" s="309"/>
      <c r="BM59" s="309"/>
      <c r="BN59" s="310"/>
    </row>
    <row r="60" spans="2:79" ht="10.5" customHeight="1"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S60" s="315"/>
      <c r="T60" s="316"/>
      <c r="U60" s="316"/>
      <c r="V60" s="316"/>
      <c r="W60" s="316"/>
      <c r="X60" s="316"/>
      <c r="Y60" s="317"/>
      <c r="Z60" s="521"/>
      <c r="AA60" s="521"/>
      <c r="AB60" s="523"/>
      <c r="AC60" s="523"/>
      <c r="AD60" s="523"/>
      <c r="AE60" s="523"/>
      <c r="AF60" s="523"/>
      <c r="AG60" s="523"/>
      <c r="AH60" s="523"/>
      <c r="AI60" s="523"/>
      <c r="AJ60" s="521"/>
      <c r="AK60" s="521"/>
      <c r="AL60" s="504"/>
      <c r="AM60" s="505"/>
      <c r="AN60" s="505"/>
      <c r="AO60" s="505"/>
      <c r="AP60" s="505"/>
      <c r="AQ60" s="506"/>
      <c r="AS60" s="510"/>
      <c r="AT60" s="511"/>
      <c r="AU60" s="511"/>
      <c r="AV60" s="511"/>
      <c r="AW60" s="511"/>
      <c r="AX60" s="511"/>
      <c r="AY60" s="511"/>
      <c r="AZ60" s="511"/>
      <c r="BA60" s="511"/>
      <c r="BB60" s="512"/>
      <c r="BC60" s="307"/>
      <c r="BD60" s="307"/>
      <c r="BE60" s="307"/>
      <c r="BF60" s="307"/>
      <c r="BG60" s="307"/>
      <c r="BH60" s="311"/>
      <c r="BI60" s="311"/>
      <c r="BJ60" s="311"/>
      <c r="BK60" s="311"/>
      <c r="BL60" s="311"/>
      <c r="BM60" s="311"/>
      <c r="BN60" s="312"/>
      <c r="BR60" s="325" t="str">
        <f>MID(【入力】!$K$9,1,3)</f>
        <v/>
      </c>
      <c r="BS60" s="325"/>
      <c r="BT60" s="325"/>
      <c r="BU60" s="325"/>
      <c r="BV60" s="325" t="s">
        <v>3</v>
      </c>
      <c r="BW60" s="325"/>
      <c r="BX60" s="325" t="str">
        <f>MID(【入力】!$K$9,4,4)</f>
        <v/>
      </c>
      <c r="BY60" s="325"/>
      <c r="BZ60" s="325"/>
      <c r="CA60" s="325"/>
    </row>
    <row r="61" spans="2:79" ht="9.75" customHeight="1">
      <c r="B61" s="524" t="s">
        <v>4</v>
      </c>
      <c r="C61" s="525"/>
      <c r="D61" s="525"/>
      <c r="E61" s="525"/>
      <c r="F61" s="525"/>
      <c r="G61" s="530" t="str">
        <f>MID(【入力】!$K$347,1,1)</f>
        <v/>
      </c>
      <c r="H61" s="533" t="str">
        <f>MID(【入力】!$K$347,2,1)</f>
        <v/>
      </c>
      <c r="I61" s="533" t="str">
        <f>MID(【入力】!$K$347,3,1)</f>
        <v/>
      </c>
      <c r="J61" s="533" t="str">
        <f>MID(【入力】!$K$347,4,1)</f>
        <v/>
      </c>
      <c r="K61" s="536" t="s">
        <v>5</v>
      </c>
      <c r="L61" s="533" t="str">
        <f>MID(【入力】!$K$347,5,1)</f>
        <v/>
      </c>
      <c r="M61" s="533" t="str">
        <f>MID(【入力】!$K$347,6,1)</f>
        <v/>
      </c>
      <c r="N61" s="536" t="s">
        <v>6</v>
      </c>
      <c r="O61" s="533" t="str">
        <f>MID(【入力】!$K$347,7,1)</f>
        <v/>
      </c>
      <c r="P61" s="533" t="str">
        <f>MID(【入力】!$K$347,8,1)</f>
        <v/>
      </c>
      <c r="Q61" s="486" t="s">
        <v>7</v>
      </c>
      <c r="R61" s="10"/>
      <c r="S61" s="490" t="s">
        <v>9</v>
      </c>
      <c r="T61" s="491"/>
      <c r="U61" s="491"/>
      <c r="V61" s="491"/>
      <c r="W61" s="491"/>
      <c r="X61" s="491"/>
      <c r="Y61" s="492"/>
      <c r="Z61" s="36"/>
      <c r="AA61" s="616" t="str">
        <f>IF(【入力】!$K$9="","",$BR$7)</f>
        <v/>
      </c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46"/>
      <c r="AM61" s="46"/>
      <c r="AN61" s="46"/>
      <c r="AO61" s="46"/>
      <c r="AP61" s="46"/>
      <c r="AQ61" s="47"/>
      <c r="AS61" s="513"/>
      <c r="AT61" s="514"/>
      <c r="AU61" s="514"/>
      <c r="AV61" s="514"/>
      <c r="AW61" s="514"/>
      <c r="AX61" s="514"/>
      <c r="AY61" s="514"/>
      <c r="AZ61" s="514"/>
      <c r="BA61" s="514"/>
      <c r="BB61" s="515"/>
      <c r="BC61" s="308"/>
      <c r="BD61" s="308"/>
      <c r="BE61" s="308"/>
      <c r="BF61" s="308"/>
      <c r="BG61" s="308"/>
      <c r="BH61" s="313"/>
      <c r="BI61" s="313"/>
      <c r="BJ61" s="313"/>
      <c r="BK61" s="313"/>
      <c r="BL61" s="313"/>
      <c r="BM61" s="313"/>
      <c r="BN61" s="314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</row>
    <row r="62" spans="2:79" ht="9.75" customHeight="1">
      <c r="B62" s="526"/>
      <c r="C62" s="527"/>
      <c r="D62" s="527"/>
      <c r="E62" s="527"/>
      <c r="F62" s="527"/>
      <c r="G62" s="531"/>
      <c r="H62" s="534"/>
      <c r="I62" s="534"/>
      <c r="J62" s="534"/>
      <c r="K62" s="537"/>
      <c r="L62" s="534"/>
      <c r="M62" s="534"/>
      <c r="N62" s="537"/>
      <c r="O62" s="534"/>
      <c r="P62" s="534"/>
      <c r="Q62" s="614"/>
      <c r="R62" s="10"/>
      <c r="S62" s="490"/>
      <c r="T62" s="491"/>
      <c r="U62" s="491"/>
      <c r="V62" s="491"/>
      <c r="W62" s="491"/>
      <c r="X62" s="491"/>
      <c r="Y62" s="492"/>
      <c r="Z62" s="3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46"/>
      <c r="AM62" s="46"/>
      <c r="AN62" s="46"/>
      <c r="AO62" s="46"/>
      <c r="AP62" s="46"/>
      <c r="AQ62" s="47"/>
      <c r="AS62" s="315" t="s">
        <v>14</v>
      </c>
      <c r="AT62" s="316"/>
      <c r="AU62" s="316"/>
      <c r="AV62" s="316"/>
      <c r="AW62" s="316"/>
      <c r="AX62" s="316"/>
      <c r="AY62" s="316"/>
      <c r="AZ62" s="316"/>
      <c r="BA62" s="316"/>
      <c r="BB62" s="317"/>
      <c r="BC62" s="321" t="str">
        <f>IF(【入力】!$K$360="","",【入力】!$K$363)</f>
        <v/>
      </c>
      <c r="BD62" s="321"/>
      <c r="BE62" s="321"/>
      <c r="BF62" s="321"/>
      <c r="BG62" s="321"/>
      <c r="BH62" s="321"/>
      <c r="BI62" s="321"/>
      <c r="BJ62" s="321"/>
      <c r="BK62" s="321"/>
      <c r="BL62" s="267" t="s">
        <v>37</v>
      </c>
      <c r="BM62" s="267"/>
      <c r="BN62" s="323"/>
    </row>
    <row r="63" spans="2:79" ht="9.75" customHeight="1">
      <c r="B63" s="528"/>
      <c r="C63" s="529"/>
      <c r="D63" s="529"/>
      <c r="E63" s="529"/>
      <c r="F63" s="529"/>
      <c r="G63" s="532"/>
      <c r="H63" s="535"/>
      <c r="I63" s="535"/>
      <c r="J63" s="535"/>
      <c r="K63" s="538"/>
      <c r="L63" s="535"/>
      <c r="M63" s="535"/>
      <c r="N63" s="538"/>
      <c r="O63" s="535"/>
      <c r="P63" s="535"/>
      <c r="Q63" s="615"/>
      <c r="R63" s="10"/>
      <c r="S63" s="490" t="s">
        <v>10</v>
      </c>
      <c r="T63" s="491"/>
      <c r="U63" s="491"/>
      <c r="V63" s="491"/>
      <c r="W63" s="491"/>
      <c r="X63" s="491"/>
      <c r="Y63" s="492"/>
      <c r="AA63" s="595">
        <f>【入力】!$K$12</f>
        <v>0</v>
      </c>
      <c r="AB63" s="595"/>
      <c r="AC63" s="595"/>
      <c r="AD63" s="595"/>
      <c r="AE63" s="595"/>
      <c r="AF63" s="595"/>
      <c r="AG63" s="595"/>
      <c r="AH63" s="595"/>
      <c r="AI63" s="595"/>
      <c r="AJ63" s="595"/>
      <c r="AK63" s="595"/>
      <c r="AL63" s="595"/>
      <c r="AM63" s="595"/>
      <c r="AN63" s="595"/>
      <c r="AO63" s="595"/>
      <c r="AP63" s="595"/>
      <c r="AQ63" s="596"/>
      <c r="AS63" s="318"/>
      <c r="AT63" s="319"/>
      <c r="AU63" s="319"/>
      <c r="AV63" s="319"/>
      <c r="AW63" s="319"/>
      <c r="AX63" s="319"/>
      <c r="AY63" s="319"/>
      <c r="AZ63" s="319"/>
      <c r="BA63" s="319"/>
      <c r="BB63" s="320"/>
      <c r="BC63" s="322"/>
      <c r="BD63" s="322"/>
      <c r="BE63" s="322"/>
      <c r="BF63" s="322"/>
      <c r="BG63" s="322"/>
      <c r="BH63" s="322"/>
      <c r="BI63" s="322"/>
      <c r="BJ63" s="322"/>
      <c r="BK63" s="322"/>
      <c r="BL63" s="269"/>
      <c r="BM63" s="269"/>
      <c r="BN63" s="301"/>
    </row>
    <row r="64" spans="2:79" ht="9.75" customHeight="1">
      <c r="S64" s="490"/>
      <c r="T64" s="491"/>
      <c r="U64" s="491"/>
      <c r="V64" s="491"/>
      <c r="W64" s="491"/>
      <c r="X64" s="491"/>
      <c r="Y64" s="492"/>
      <c r="Z64" s="9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595"/>
      <c r="AM64" s="595"/>
      <c r="AN64" s="595"/>
      <c r="AO64" s="595"/>
      <c r="AP64" s="595"/>
      <c r="AQ64" s="596"/>
      <c r="AS64" s="318"/>
      <c r="AT64" s="319"/>
      <c r="AU64" s="319"/>
      <c r="AV64" s="319"/>
      <c r="AW64" s="319"/>
      <c r="AX64" s="319"/>
      <c r="AY64" s="319"/>
      <c r="AZ64" s="319"/>
      <c r="BA64" s="319"/>
      <c r="BB64" s="320"/>
      <c r="BC64" s="322"/>
      <c r="BD64" s="322"/>
      <c r="BE64" s="322"/>
      <c r="BF64" s="322"/>
      <c r="BG64" s="322"/>
      <c r="BH64" s="322"/>
      <c r="BI64" s="322"/>
      <c r="BJ64" s="322"/>
      <c r="BK64" s="322"/>
      <c r="BL64" s="269"/>
      <c r="BM64" s="269"/>
      <c r="BN64" s="301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</row>
    <row r="65" spans="2:79" ht="9.75" customHeight="1">
      <c r="B65" s="384" t="s">
        <v>2</v>
      </c>
      <c r="C65" s="132"/>
      <c r="D65" s="132"/>
      <c r="E65" s="132"/>
      <c r="F65" s="570"/>
      <c r="G65" s="631" t="str">
        <f>MID(【入力】!$K$350,1,1)</f>
        <v/>
      </c>
      <c r="H65" s="634" t="str">
        <f>MID(【入力】!$K$350,2,1)</f>
        <v/>
      </c>
      <c r="I65" s="634" t="str">
        <f>MID(【入力】!$K$350,3,1)</f>
        <v/>
      </c>
      <c r="J65" s="634" t="str">
        <f>MID(【入力】!$K$350,4,1)</f>
        <v/>
      </c>
      <c r="K65" s="637" t="s">
        <v>3</v>
      </c>
      <c r="L65" s="640" t="str">
        <f>MID(【入力】!$K$350,5,1)</f>
        <v/>
      </c>
      <c r="M65" s="640" t="str">
        <f>MID(【入力】!$K$350,6,1)</f>
        <v/>
      </c>
      <c r="N65" s="643" t="s">
        <v>3</v>
      </c>
      <c r="O65" s="640" t="str">
        <f>MID(【入力】!$K$350,7,1)</f>
        <v/>
      </c>
      <c r="P65" s="640" t="str">
        <f>MID(【入力】!$K$350,8,1)</f>
        <v/>
      </c>
      <c r="Q65" s="646" t="str">
        <f>MID(【入力】!$K$350,9,1)</f>
        <v/>
      </c>
      <c r="S65" s="490" t="s">
        <v>11</v>
      </c>
      <c r="T65" s="491"/>
      <c r="U65" s="491"/>
      <c r="V65" s="491"/>
      <c r="W65" s="491"/>
      <c r="X65" s="491"/>
      <c r="Y65" s="492"/>
      <c r="AA65" s="595">
        <f>【入力】!$K$15</f>
        <v>0</v>
      </c>
      <c r="AB65" s="595"/>
      <c r="AC65" s="595"/>
      <c r="AD65" s="595"/>
      <c r="AE65" s="595"/>
      <c r="AF65" s="595"/>
      <c r="AG65" s="595"/>
      <c r="AH65" s="595"/>
      <c r="AI65" s="595"/>
      <c r="AJ65" s="595"/>
      <c r="AK65" s="595"/>
      <c r="AL65" s="595"/>
      <c r="AM65" s="595"/>
      <c r="AN65" s="595"/>
      <c r="AO65" s="595"/>
      <c r="AP65" s="595"/>
      <c r="AQ65" s="596"/>
      <c r="AS65" s="318" t="s">
        <v>27</v>
      </c>
      <c r="AT65" s="319"/>
      <c r="AU65" s="319"/>
      <c r="AV65" s="319"/>
      <c r="AW65" s="319"/>
      <c r="AX65" s="319"/>
      <c r="AY65" s="319"/>
      <c r="AZ65" s="319"/>
      <c r="BA65" s="319"/>
      <c r="BB65" s="320"/>
      <c r="BC65" s="322" t="str">
        <f>IF(【入力】!$K$360="","",【入力】!$K$366)</f>
        <v/>
      </c>
      <c r="BD65" s="322"/>
      <c r="BE65" s="322"/>
      <c r="BF65" s="322"/>
      <c r="BG65" s="322"/>
      <c r="BH65" s="322"/>
      <c r="BI65" s="322"/>
      <c r="BJ65" s="322"/>
      <c r="BK65" s="322"/>
      <c r="BL65" s="269" t="s">
        <v>37</v>
      </c>
      <c r="BM65" s="269"/>
      <c r="BN65" s="301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</row>
    <row r="66" spans="2:79" ht="9.75" customHeight="1">
      <c r="B66" s="330"/>
      <c r="C66" s="135"/>
      <c r="D66" s="135"/>
      <c r="E66" s="135"/>
      <c r="F66" s="629"/>
      <c r="G66" s="632"/>
      <c r="H66" s="635"/>
      <c r="I66" s="635"/>
      <c r="J66" s="635"/>
      <c r="K66" s="638"/>
      <c r="L66" s="641"/>
      <c r="M66" s="641"/>
      <c r="N66" s="644"/>
      <c r="O66" s="641"/>
      <c r="P66" s="641"/>
      <c r="Q66" s="647"/>
      <c r="S66" s="490"/>
      <c r="T66" s="491"/>
      <c r="U66" s="491"/>
      <c r="V66" s="491"/>
      <c r="W66" s="491"/>
      <c r="X66" s="491"/>
      <c r="Y66" s="492"/>
      <c r="Z66" s="9"/>
      <c r="AA66" s="595"/>
      <c r="AB66" s="595"/>
      <c r="AC66" s="595"/>
      <c r="AD66" s="595"/>
      <c r="AE66" s="595"/>
      <c r="AF66" s="595"/>
      <c r="AG66" s="595"/>
      <c r="AH66" s="595"/>
      <c r="AI66" s="595"/>
      <c r="AJ66" s="595"/>
      <c r="AK66" s="595"/>
      <c r="AL66" s="595"/>
      <c r="AM66" s="595"/>
      <c r="AN66" s="595"/>
      <c r="AO66" s="595"/>
      <c r="AP66" s="595"/>
      <c r="AQ66" s="596"/>
      <c r="AS66" s="318"/>
      <c r="AT66" s="319"/>
      <c r="AU66" s="319"/>
      <c r="AV66" s="319"/>
      <c r="AW66" s="319"/>
      <c r="AX66" s="319"/>
      <c r="AY66" s="319"/>
      <c r="AZ66" s="319"/>
      <c r="BA66" s="319"/>
      <c r="BB66" s="320"/>
      <c r="BC66" s="322"/>
      <c r="BD66" s="322"/>
      <c r="BE66" s="322"/>
      <c r="BF66" s="322"/>
      <c r="BG66" s="322"/>
      <c r="BH66" s="322"/>
      <c r="BI66" s="322"/>
      <c r="BJ66" s="322"/>
      <c r="BK66" s="322"/>
      <c r="BL66" s="269"/>
      <c r="BM66" s="269"/>
      <c r="BN66" s="301"/>
    </row>
    <row r="67" spans="2:79" ht="9.75" customHeight="1">
      <c r="B67" s="331"/>
      <c r="C67" s="299"/>
      <c r="D67" s="299"/>
      <c r="E67" s="299"/>
      <c r="F67" s="630"/>
      <c r="G67" s="633"/>
      <c r="H67" s="636"/>
      <c r="I67" s="636"/>
      <c r="J67" s="636"/>
      <c r="K67" s="639"/>
      <c r="L67" s="642"/>
      <c r="M67" s="642"/>
      <c r="N67" s="645"/>
      <c r="O67" s="642"/>
      <c r="P67" s="642"/>
      <c r="Q67" s="648"/>
      <c r="S67" s="490" t="s">
        <v>26</v>
      </c>
      <c r="T67" s="491"/>
      <c r="U67" s="491"/>
      <c r="V67" s="491"/>
      <c r="W67" s="491"/>
      <c r="X67" s="491"/>
      <c r="Y67" s="492"/>
      <c r="AA67" s="595">
        <f>【入力】!$K$18</f>
        <v>0</v>
      </c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7" t="s">
        <v>89</v>
      </c>
      <c r="AP67" s="597"/>
      <c r="AQ67" s="48"/>
      <c r="AS67" s="318" t="s">
        <v>28</v>
      </c>
      <c r="AT67" s="319"/>
      <c r="AU67" s="319"/>
      <c r="AV67" s="319"/>
      <c r="AW67" s="319"/>
      <c r="AX67" s="319"/>
      <c r="AY67" s="319"/>
      <c r="AZ67" s="319"/>
      <c r="BA67" s="319"/>
      <c r="BB67" s="320"/>
      <c r="BC67" s="322" t="str">
        <f>IF(【入力】!$K$360="","",【入力】!$K$369)</f>
        <v/>
      </c>
      <c r="BD67" s="322"/>
      <c r="BE67" s="322"/>
      <c r="BF67" s="322"/>
      <c r="BG67" s="322"/>
      <c r="BH67" s="322"/>
      <c r="BI67" s="322"/>
      <c r="BJ67" s="322"/>
      <c r="BK67" s="322"/>
      <c r="BL67" s="269" t="s">
        <v>37</v>
      </c>
      <c r="BM67" s="269"/>
      <c r="BN67" s="301"/>
    </row>
    <row r="68" spans="2:79" ht="9.75" customHeight="1">
      <c r="G68" s="5"/>
      <c r="H68" s="5"/>
      <c r="I68" s="5"/>
      <c r="J68" s="5"/>
      <c r="K68" s="57"/>
      <c r="L68" s="58"/>
      <c r="M68" s="58"/>
      <c r="N68" s="59"/>
      <c r="O68" s="58"/>
      <c r="P68" s="58"/>
      <c r="Q68" s="58"/>
      <c r="S68" s="490"/>
      <c r="T68" s="491"/>
      <c r="U68" s="491"/>
      <c r="V68" s="491"/>
      <c r="W68" s="491"/>
      <c r="X68" s="491"/>
      <c r="Y68" s="492"/>
      <c r="Z68" s="9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7"/>
      <c r="AP68" s="597"/>
      <c r="AQ68" s="48"/>
      <c r="AS68" s="318"/>
      <c r="AT68" s="319"/>
      <c r="AU68" s="319"/>
      <c r="AV68" s="319"/>
      <c r="AW68" s="319"/>
      <c r="AX68" s="319"/>
      <c r="AY68" s="319"/>
      <c r="AZ68" s="319"/>
      <c r="BA68" s="319"/>
      <c r="BB68" s="320"/>
      <c r="BC68" s="322"/>
      <c r="BD68" s="322"/>
      <c r="BE68" s="322"/>
      <c r="BF68" s="322"/>
      <c r="BG68" s="322"/>
      <c r="BH68" s="322"/>
      <c r="BI68" s="322"/>
      <c r="BJ68" s="322"/>
      <c r="BK68" s="322"/>
      <c r="BL68" s="269"/>
      <c r="BM68" s="269"/>
      <c r="BN68" s="301"/>
    </row>
    <row r="69" spans="2:79" ht="9.75" customHeight="1">
      <c r="B69" s="384" t="s">
        <v>181</v>
      </c>
      <c r="C69" s="132"/>
      <c r="D69" s="132"/>
      <c r="E69" s="132"/>
      <c r="F69" s="132"/>
      <c r="G69" s="442">
        <f>【入力】!$K$353</f>
        <v>0</v>
      </c>
      <c r="H69" s="443"/>
      <c r="I69" s="443"/>
      <c r="J69" s="443"/>
      <c r="K69" s="443"/>
      <c r="L69" s="443"/>
      <c r="M69" s="443"/>
      <c r="N69" s="443"/>
      <c r="O69" s="443"/>
      <c r="P69" s="443"/>
      <c r="Q69" s="444"/>
      <c r="S69" s="490" t="s">
        <v>12</v>
      </c>
      <c r="T69" s="491"/>
      <c r="U69" s="491"/>
      <c r="V69" s="491"/>
      <c r="W69" s="491"/>
      <c r="X69" s="491"/>
      <c r="Y69" s="492"/>
      <c r="AA69" s="595">
        <f>【入力】!$K$21</f>
        <v>0</v>
      </c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5"/>
      <c r="AQ69" s="49"/>
      <c r="AS69" s="318" t="s">
        <v>29</v>
      </c>
      <c r="AT69" s="319"/>
      <c r="AU69" s="319"/>
      <c r="AV69" s="319"/>
      <c r="AW69" s="319"/>
      <c r="AX69" s="319"/>
      <c r="AY69" s="319"/>
      <c r="AZ69" s="319"/>
      <c r="BA69" s="319"/>
      <c r="BB69" s="320"/>
      <c r="BC69" s="322" t="str">
        <f>IF(【入力】!$K$360="","",【入力】!$K$372)</f>
        <v/>
      </c>
      <c r="BD69" s="322"/>
      <c r="BE69" s="322"/>
      <c r="BF69" s="322"/>
      <c r="BG69" s="322"/>
      <c r="BH69" s="322"/>
      <c r="BI69" s="322"/>
      <c r="BJ69" s="322"/>
      <c r="BK69" s="322"/>
      <c r="BL69" s="269" t="s">
        <v>37</v>
      </c>
      <c r="BM69" s="269"/>
      <c r="BN69" s="301"/>
    </row>
    <row r="70" spans="2:79" ht="9.75" customHeight="1">
      <c r="B70" s="330"/>
      <c r="C70" s="135"/>
      <c r="D70" s="135"/>
      <c r="E70" s="135"/>
      <c r="F70" s="135"/>
      <c r="G70" s="445">
        <f>【入力】!$K$353</f>
        <v>0</v>
      </c>
      <c r="H70" s="446"/>
      <c r="I70" s="446"/>
      <c r="J70" s="446"/>
      <c r="K70" s="446"/>
      <c r="L70" s="446"/>
      <c r="M70" s="446"/>
      <c r="N70" s="446"/>
      <c r="O70" s="446"/>
      <c r="P70" s="446"/>
      <c r="Q70" s="447"/>
      <c r="S70" s="490"/>
      <c r="T70" s="491"/>
      <c r="U70" s="491"/>
      <c r="V70" s="491"/>
      <c r="W70" s="491"/>
      <c r="X70" s="491"/>
      <c r="Y70" s="492"/>
      <c r="Z70" s="9"/>
      <c r="AA70" s="595"/>
      <c r="AB70" s="595"/>
      <c r="AC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  <c r="AN70" s="595"/>
      <c r="AO70" s="595"/>
      <c r="AP70" s="595"/>
      <c r="AQ70" s="49"/>
      <c r="AS70" s="318"/>
      <c r="AT70" s="319"/>
      <c r="AU70" s="319"/>
      <c r="AV70" s="319"/>
      <c r="AW70" s="319"/>
      <c r="AX70" s="319"/>
      <c r="AY70" s="319"/>
      <c r="AZ70" s="319"/>
      <c r="BA70" s="319"/>
      <c r="BB70" s="320"/>
      <c r="BC70" s="322"/>
      <c r="BD70" s="322"/>
      <c r="BE70" s="322"/>
      <c r="BF70" s="322"/>
      <c r="BG70" s="322"/>
      <c r="BH70" s="322"/>
      <c r="BI70" s="322"/>
      <c r="BJ70" s="322"/>
      <c r="BK70" s="322"/>
      <c r="BL70" s="269"/>
      <c r="BM70" s="269"/>
      <c r="BN70" s="301"/>
    </row>
    <row r="71" spans="2:79" ht="9.75" customHeight="1">
      <c r="B71" s="330"/>
      <c r="C71" s="135"/>
      <c r="D71" s="135"/>
      <c r="E71" s="135"/>
      <c r="F71" s="135"/>
      <c r="G71" s="445"/>
      <c r="H71" s="446"/>
      <c r="I71" s="446"/>
      <c r="J71" s="446"/>
      <c r="K71" s="446"/>
      <c r="L71" s="446"/>
      <c r="M71" s="446"/>
      <c r="N71" s="446"/>
      <c r="O71" s="446"/>
      <c r="P71" s="446"/>
      <c r="Q71" s="447"/>
      <c r="S71" s="490" t="s">
        <v>80</v>
      </c>
      <c r="T71" s="491"/>
      <c r="U71" s="491"/>
      <c r="V71" s="491"/>
      <c r="W71" s="491"/>
      <c r="X71" s="491"/>
      <c r="Y71" s="492"/>
      <c r="AA71" s="595">
        <f>【入力】!$K$24</f>
        <v>0</v>
      </c>
      <c r="AB71" s="595"/>
      <c r="AC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  <c r="AN71" s="595"/>
      <c r="AO71" s="595"/>
      <c r="AP71" s="595"/>
      <c r="AQ71" s="49"/>
      <c r="AS71" s="318" t="s">
        <v>189</v>
      </c>
      <c r="AT71" s="319"/>
      <c r="AU71" s="319"/>
      <c r="AV71" s="319"/>
      <c r="AW71" s="319"/>
      <c r="AX71" s="319"/>
      <c r="AY71" s="319"/>
      <c r="AZ71" s="319"/>
      <c r="BA71" s="319"/>
      <c r="BB71" s="320"/>
      <c r="BC71" s="322" t="str">
        <f>IF(【入力】!$K$360="","",【入力】!$K$375)</f>
        <v/>
      </c>
      <c r="BD71" s="322"/>
      <c r="BE71" s="322"/>
      <c r="BF71" s="322"/>
      <c r="BG71" s="322"/>
      <c r="BH71" s="322"/>
      <c r="BI71" s="322"/>
      <c r="BJ71" s="322"/>
      <c r="BK71" s="322"/>
      <c r="BL71" s="269" t="s">
        <v>37</v>
      </c>
      <c r="BM71" s="269"/>
      <c r="BN71" s="301"/>
    </row>
    <row r="72" spans="2:79" ht="9.75" customHeight="1">
      <c r="B72" s="330"/>
      <c r="C72" s="135"/>
      <c r="D72" s="135"/>
      <c r="E72" s="135"/>
      <c r="F72" s="135"/>
      <c r="G72" s="445"/>
      <c r="H72" s="446"/>
      <c r="I72" s="446"/>
      <c r="J72" s="446"/>
      <c r="K72" s="446"/>
      <c r="L72" s="446"/>
      <c r="M72" s="446"/>
      <c r="N72" s="446"/>
      <c r="O72" s="446"/>
      <c r="P72" s="446"/>
      <c r="Q72" s="447"/>
      <c r="S72" s="315"/>
      <c r="T72" s="316"/>
      <c r="U72" s="316"/>
      <c r="V72" s="316"/>
      <c r="W72" s="316"/>
      <c r="X72" s="316"/>
      <c r="Y72" s="317"/>
      <c r="Z72" s="60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1"/>
      <c r="AS72" s="318"/>
      <c r="AT72" s="319"/>
      <c r="AU72" s="319"/>
      <c r="AV72" s="319"/>
      <c r="AW72" s="319"/>
      <c r="AX72" s="319"/>
      <c r="AY72" s="319"/>
      <c r="AZ72" s="319"/>
      <c r="BA72" s="319"/>
      <c r="BB72" s="320"/>
      <c r="BC72" s="322"/>
      <c r="BD72" s="322"/>
      <c r="BE72" s="322"/>
      <c r="BF72" s="322"/>
      <c r="BG72" s="322"/>
      <c r="BH72" s="322"/>
      <c r="BI72" s="322"/>
      <c r="BJ72" s="322"/>
      <c r="BK72" s="322"/>
      <c r="BL72" s="269"/>
      <c r="BM72" s="269"/>
      <c r="BN72" s="301"/>
    </row>
    <row r="73" spans="2:79" ht="9.75" customHeight="1">
      <c r="B73" s="331"/>
      <c r="C73" s="299"/>
      <c r="D73" s="299"/>
      <c r="E73" s="299"/>
      <c r="F73" s="299"/>
      <c r="G73" s="448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S73" s="490" t="s">
        <v>109</v>
      </c>
      <c r="T73" s="491"/>
      <c r="U73" s="491"/>
      <c r="V73" s="491"/>
      <c r="W73" s="491"/>
      <c r="X73" s="491"/>
      <c r="Y73" s="492"/>
      <c r="Z73" s="493" t="s">
        <v>25</v>
      </c>
      <c r="AA73" s="494"/>
      <c r="AB73" s="497" t="str">
        <f>MID(【入力】!$K$28,1,1)</f>
        <v/>
      </c>
      <c r="AC73" s="440" t="s">
        <v>3</v>
      </c>
      <c r="AD73" s="440" t="str">
        <f>MID(【入力】!$K$28,2,1)</f>
        <v/>
      </c>
      <c r="AE73" s="440" t="str">
        <f>MID(【入力】!$K$28,3,1)</f>
        <v/>
      </c>
      <c r="AF73" s="440" t="str">
        <f>MID(【入力】!$K$28,4,1)</f>
        <v/>
      </c>
      <c r="AG73" s="440" t="str">
        <f>MID(【入力】!$K$28,5,1)</f>
        <v/>
      </c>
      <c r="AH73" s="440" t="s">
        <v>3</v>
      </c>
      <c r="AI73" s="440" t="str">
        <f>MID(【入力】!$K$28,6,1)</f>
        <v/>
      </c>
      <c r="AJ73" s="440" t="str">
        <f>MID(【入力】!$K$28,7,1)</f>
        <v/>
      </c>
      <c r="AK73" s="440" t="str">
        <f>MID(【入力】!$K$28,8,1)</f>
        <v/>
      </c>
      <c r="AL73" s="440" t="str">
        <f>MID(【入力】!$K$28,9,1)</f>
        <v/>
      </c>
      <c r="AM73" s="440" t="s">
        <v>3</v>
      </c>
      <c r="AN73" s="440" t="str">
        <f>MID(【入力】!$K$28,10,1)</f>
        <v/>
      </c>
      <c r="AO73" s="440" t="str">
        <f>MID(【入力】!$K$28,11,1)</f>
        <v/>
      </c>
      <c r="AP73" s="440" t="str">
        <f>MID(【入力】!$K$28,12,1)</f>
        <v/>
      </c>
      <c r="AQ73" s="488" t="str">
        <f>MID(【入力】!$K$28,13,1)</f>
        <v/>
      </c>
      <c r="AS73" s="468" t="s">
        <v>15</v>
      </c>
      <c r="AT73" s="469"/>
      <c r="AU73" s="469"/>
      <c r="AV73" s="469"/>
      <c r="AW73" s="469"/>
      <c r="AX73" s="469"/>
      <c r="AY73" s="469"/>
      <c r="AZ73" s="469"/>
      <c r="BA73" s="469"/>
      <c r="BB73" s="470"/>
      <c r="BC73" s="499" t="str">
        <f>IF(【入力】!$K$360="","",【入力】!$K$378)</f>
        <v/>
      </c>
      <c r="BD73" s="405"/>
      <c r="BE73" s="405"/>
      <c r="BF73" s="405"/>
      <c r="BG73" s="405"/>
      <c r="BH73" s="405"/>
      <c r="BI73" s="405"/>
      <c r="BJ73" s="405"/>
      <c r="BK73" s="405"/>
      <c r="BL73" s="299" t="s">
        <v>90</v>
      </c>
      <c r="BM73" s="299"/>
      <c r="BN73" s="300"/>
    </row>
    <row r="74" spans="2:79" ht="9.75" customHeight="1">
      <c r="B74" s="474" t="s">
        <v>130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S74" s="468"/>
      <c r="T74" s="469"/>
      <c r="U74" s="469"/>
      <c r="V74" s="469"/>
      <c r="W74" s="469"/>
      <c r="X74" s="469"/>
      <c r="Y74" s="470"/>
      <c r="Z74" s="495"/>
      <c r="AA74" s="496"/>
      <c r="AB74" s="498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89"/>
      <c r="AS74" s="471"/>
      <c r="AT74" s="472"/>
      <c r="AU74" s="472"/>
      <c r="AV74" s="472"/>
      <c r="AW74" s="472"/>
      <c r="AX74" s="472"/>
      <c r="AY74" s="472"/>
      <c r="AZ74" s="472"/>
      <c r="BA74" s="472"/>
      <c r="BB74" s="473"/>
      <c r="BC74" s="500"/>
      <c r="BD74" s="500"/>
      <c r="BE74" s="500"/>
      <c r="BF74" s="500"/>
      <c r="BG74" s="500"/>
      <c r="BH74" s="500"/>
      <c r="BI74" s="500"/>
      <c r="BJ74" s="500"/>
      <c r="BK74" s="500"/>
      <c r="BL74" s="387"/>
      <c r="BM74" s="387"/>
      <c r="BN74" s="388"/>
    </row>
    <row r="75" spans="2:79" ht="10.5" customHeight="1"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S75" s="3"/>
      <c r="T75" s="3"/>
      <c r="U75" s="3"/>
      <c r="V75" s="3"/>
      <c r="W75" s="3"/>
      <c r="AS75" s="354" t="s">
        <v>128</v>
      </c>
      <c r="AT75" s="354"/>
      <c r="AU75" s="354"/>
      <c r="AV75" s="354"/>
      <c r="AW75" s="354"/>
      <c r="AX75" s="354"/>
      <c r="AY75" s="354"/>
      <c r="AZ75" s="354"/>
      <c r="BA75" s="354"/>
      <c r="BB75" s="354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2:79" ht="6.75" customHeight="1">
      <c r="B76" s="476"/>
      <c r="C76" s="525" t="s">
        <v>16</v>
      </c>
      <c r="D76" s="525"/>
      <c r="E76" s="525"/>
      <c r="F76" s="525"/>
      <c r="G76" s="590" t="s">
        <v>182</v>
      </c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591"/>
      <c r="S76" s="525" t="s">
        <v>17</v>
      </c>
      <c r="T76" s="525"/>
      <c r="U76" s="525"/>
      <c r="V76" s="525" t="s">
        <v>18</v>
      </c>
      <c r="W76" s="525"/>
      <c r="X76" s="525"/>
      <c r="Y76" s="525"/>
      <c r="Z76" s="525" t="s">
        <v>19</v>
      </c>
      <c r="AA76" s="525"/>
      <c r="AB76" s="525"/>
      <c r="AC76" s="525"/>
      <c r="AD76" s="525"/>
      <c r="AE76" s="525"/>
      <c r="AF76" s="479" t="s">
        <v>20</v>
      </c>
      <c r="AG76" s="479"/>
      <c r="AH76" s="479"/>
      <c r="AI76" s="478" t="s">
        <v>21</v>
      </c>
      <c r="AJ76" s="479"/>
      <c r="AK76" s="479"/>
      <c r="AL76" s="479"/>
      <c r="AM76" s="479"/>
      <c r="AN76" s="479"/>
      <c r="AO76" s="479"/>
      <c r="AP76" s="479"/>
      <c r="AQ76" s="486"/>
      <c r="AS76" s="612" t="s">
        <v>32</v>
      </c>
      <c r="AT76" s="603"/>
      <c r="AU76" s="603"/>
      <c r="AV76" s="456"/>
      <c r="AW76" s="603" t="s">
        <v>33</v>
      </c>
      <c r="AX76" s="603"/>
      <c r="AY76" s="603"/>
      <c r="AZ76" s="457" t="s">
        <v>34</v>
      </c>
      <c r="BA76" s="603"/>
      <c r="BB76" s="456"/>
      <c r="BC76" s="607" t="s">
        <v>21</v>
      </c>
      <c r="BD76" s="607"/>
      <c r="BE76" s="607"/>
      <c r="BF76" s="607"/>
      <c r="BG76" s="607" t="s">
        <v>22</v>
      </c>
      <c r="BH76" s="607"/>
      <c r="BI76" s="607"/>
      <c r="BJ76" s="462" t="s">
        <v>23</v>
      </c>
      <c r="BK76" s="607"/>
      <c r="BL76" s="607"/>
      <c r="BM76" s="607"/>
      <c r="BN76" s="610"/>
    </row>
    <row r="77" spans="2:79" ht="5.25" customHeight="1">
      <c r="B77" s="477"/>
      <c r="C77" s="575"/>
      <c r="D77" s="575"/>
      <c r="E77" s="575"/>
      <c r="F77" s="575"/>
      <c r="G77" s="592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593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482"/>
      <c r="AG77" s="482"/>
      <c r="AH77" s="482"/>
      <c r="AI77" s="481"/>
      <c r="AJ77" s="482"/>
      <c r="AK77" s="482"/>
      <c r="AL77" s="482"/>
      <c r="AM77" s="482"/>
      <c r="AN77" s="482"/>
      <c r="AO77" s="482"/>
      <c r="AP77" s="482"/>
      <c r="AQ77" s="487"/>
      <c r="AS77" s="613"/>
      <c r="AT77" s="604"/>
      <c r="AU77" s="604"/>
      <c r="AV77" s="458"/>
      <c r="AW77" s="604"/>
      <c r="AX77" s="604"/>
      <c r="AY77" s="604"/>
      <c r="AZ77" s="459"/>
      <c r="BA77" s="604"/>
      <c r="BB77" s="458"/>
      <c r="BC77" s="608"/>
      <c r="BD77" s="608"/>
      <c r="BE77" s="608"/>
      <c r="BF77" s="608"/>
      <c r="BG77" s="608"/>
      <c r="BH77" s="608"/>
      <c r="BI77" s="608"/>
      <c r="BJ77" s="465"/>
      <c r="BK77" s="608"/>
      <c r="BL77" s="608"/>
      <c r="BM77" s="608"/>
      <c r="BN77" s="611"/>
    </row>
    <row r="78" spans="2:79" ht="9.75" customHeight="1">
      <c r="B78" s="451">
        <v>1</v>
      </c>
      <c r="C78" s="617" t="str">
        <f>IF(【入力】!$C$390="","",【入力】!$C$390)</f>
        <v/>
      </c>
      <c r="D78" s="617"/>
      <c r="E78" s="617"/>
      <c r="F78" s="617"/>
      <c r="G78" s="576">
        <f>【入力】!$E$390</f>
        <v>0</v>
      </c>
      <c r="H78" s="576"/>
      <c r="I78" s="576"/>
      <c r="J78" s="576"/>
      <c r="K78" s="576"/>
      <c r="L78" s="576"/>
      <c r="M78" s="576"/>
      <c r="N78" s="576"/>
      <c r="O78" s="576"/>
      <c r="P78" s="577"/>
      <c r="Q78" s="578">
        <f>【入力】!$M$390</f>
        <v>0</v>
      </c>
      <c r="R78" s="579"/>
      <c r="S78" s="580" t="str">
        <f>IF(【入力】!$N$390=0,"",【入力】!$N$390)</f>
        <v/>
      </c>
      <c r="T78" s="580"/>
      <c r="U78" s="580"/>
      <c r="V78" s="579">
        <f>【入力】!$Q$390</f>
        <v>0</v>
      </c>
      <c r="W78" s="579"/>
      <c r="X78" s="579"/>
      <c r="Y78" s="579"/>
      <c r="Z78" s="580" t="str">
        <f>IF(【入力】!$T$390=0,"",【入力】!$T$390)</f>
        <v/>
      </c>
      <c r="AA78" s="580"/>
      <c r="AB78" s="580"/>
      <c r="AC78" s="580"/>
      <c r="AD78" s="580"/>
      <c r="AE78" s="580"/>
      <c r="AF78" s="433">
        <f>【入力】!$W$390</f>
        <v>0</v>
      </c>
      <c r="AG78" s="433"/>
      <c r="AH78" s="434" t="s">
        <v>30</v>
      </c>
      <c r="AI78" s="271" t="str">
        <f>【入力】!$Y$390</f>
        <v/>
      </c>
      <c r="AJ78" s="272"/>
      <c r="AK78" s="272"/>
      <c r="AL78" s="272"/>
      <c r="AM78" s="272"/>
      <c r="AN78" s="272"/>
      <c r="AO78" s="272"/>
      <c r="AP78" s="272"/>
      <c r="AQ78" s="435"/>
      <c r="AS78" s="436" t="str">
        <f>MID(【入力】!$AL$390,1,1)</f>
        <v/>
      </c>
      <c r="AT78" s="429" t="str">
        <f>MID(【入力】!$AL$390,2,1)</f>
        <v/>
      </c>
      <c r="AU78" s="429" t="str">
        <f>MID(【入力】!$AL$390,3,1)</f>
        <v/>
      </c>
      <c r="AV78" s="429" t="str">
        <f>MID(【入力】!$AL$390,4,1)</f>
        <v/>
      </c>
      <c r="AW78" s="453" t="str">
        <f>MID(【入力】!$AP$390,1,1)</f>
        <v/>
      </c>
      <c r="AX78" s="429" t="str">
        <f>MID(【入力】!$AP$390,2,1)</f>
        <v/>
      </c>
      <c r="AY78" s="428" t="str">
        <f>MID(【入力】!$AP$390,3,1)</f>
        <v/>
      </c>
      <c r="AZ78" s="453" t="str">
        <f>MID(【入力】!$AS$390,1,1)</f>
        <v/>
      </c>
      <c r="BA78" s="429" t="str">
        <f>MID(【入力】!$AS$390,2,1)</f>
        <v/>
      </c>
      <c r="BB78" s="428" t="str">
        <f>MID(【入力】!$AS$390,3,1)</f>
        <v/>
      </c>
      <c r="BC78" s="605">
        <f>【入力】!$AV$390</f>
        <v>0</v>
      </c>
      <c r="BD78" s="605"/>
      <c r="BE78" s="605"/>
      <c r="BF78" s="605"/>
      <c r="BG78" s="605">
        <f>【入力】!$AZ$390</f>
        <v>0</v>
      </c>
      <c r="BH78" s="605"/>
      <c r="BI78" s="605"/>
      <c r="BJ78" s="304">
        <f>【入力】!$BC$390</f>
        <v>0</v>
      </c>
      <c r="BK78" s="605"/>
      <c r="BL78" s="605"/>
      <c r="BM78" s="605"/>
      <c r="BN78" s="606"/>
    </row>
    <row r="79" spans="2:79" ht="9.75" customHeight="1">
      <c r="B79" s="422"/>
      <c r="C79" s="574"/>
      <c r="D79" s="574"/>
      <c r="E79" s="574"/>
      <c r="F79" s="574"/>
      <c r="G79" s="281"/>
      <c r="H79" s="281"/>
      <c r="I79" s="281"/>
      <c r="J79" s="281"/>
      <c r="K79" s="281"/>
      <c r="L79" s="281"/>
      <c r="M79" s="281"/>
      <c r="N79" s="281"/>
      <c r="O79" s="281"/>
      <c r="P79" s="282"/>
      <c r="Q79" s="285"/>
      <c r="R79" s="286"/>
      <c r="S79" s="562"/>
      <c r="T79" s="562"/>
      <c r="U79" s="562"/>
      <c r="V79" s="286"/>
      <c r="W79" s="286"/>
      <c r="X79" s="286"/>
      <c r="Y79" s="286"/>
      <c r="Z79" s="562"/>
      <c r="AA79" s="562"/>
      <c r="AB79" s="562"/>
      <c r="AC79" s="562"/>
      <c r="AD79" s="562"/>
      <c r="AE79" s="562"/>
      <c r="AF79" s="411"/>
      <c r="AG79" s="411"/>
      <c r="AH79" s="412"/>
      <c r="AI79" s="274"/>
      <c r="AJ79" s="275"/>
      <c r="AK79" s="275"/>
      <c r="AL79" s="275"/>
      <c r="AM79" s="275"/>
      <c r="AN79" s="275"/>
      <c r="AO79" s="275"/>
      <c r="AP79" s="275"/>
      <c r="AQ79" s="413"/>
      <c r="AS79" s="324"/>
      <c r="AT79" s="296"/>
      <c r="AU79" s="296"/>
      <c r="AV79" s="296"/>
      <c r="AW79" s="329"/>
      <c r="AX79" s="296"/>
      <c r="AY79" s="328"/>
      <c r="AZ79" s="329"/>
      <c r="BA79" s="296"/>
      <c r="BB79" s="328"/>
      <c r="BC79" s="332"/>
      <c r="BD79" s="332"/>
      <c r="BE79" s="332"/>
      <c r="BF79" s="332"/>
      <c r="BG79" s="332"/>
      <c r="BH79" s="332"/>
      <c r="BI79" s="332"/>
      <c r="BJ79" s="295"/>
      <c r="BK79" s="332"/>
      <c r="BL79" s="332"/>
      <c r="BM79" s="332"/>
      <c r="BN79" s="333"/>
    </row>
    <row r="80" spans="2:79" ht="9.75" customHeight="1">
      <c r="B80" s="422">
        <v>2</v>
      </c>
      <c r="C80" s="574" t="str">
        <f>IF(【入力】!$C$392="","",【入力】!$C$392)</f>
        <v/>
      </c>
      <c r="D80" s="574"/>
      <c r="E80" s="574"/>
      <c r="F80" s="574"/>
      <c r="G80" s="281">
        <f>【入力】!$E$392</f>
        <v>0</v>
      </c>
      <c r="H80" s="281"/>
      <c r="I80" s="281"/>
      <c r="J80" s="281"/>
      <c r="K80" s="281"/>
      <c r="L80" s="281"/>
      <c r="M80" s="281"/>
      <c r="N80" s="281"/>
      <c r="O80" s="281"/>
      <c r="P80" s="282"/>
      <c r="Q80" s="285">
        <f>【入力】!$M$392</f>
        <v>0</v>
      </c>
      <c r="R80" s="286"/>
      <c r="S80" s="562" t="str">
        <f>IF(【入力】!$N$392=0,"",【入力】!$N$392)</f>
        <v/>
      </c>
      <c r="T80" s="562"/>
      <c r="U80" s="562"/>
      <c r="V80" s="286">
        <f>【入力】!$Q$392</f>
        <v>0</v>
      </c>
      <c r="W80" s="286"/>
      <c r="X80" s="286"/>
      <c r="Y80" s="286"/>
      <c r="Z80" s="562" t="str">
        <f>IF(【入力】!$T$392=0,"",【入力】!$T$392)</f>
        <v/>
      </c>
      <c r="AA80" s="562"/>
      <c r="AB80" s="562"/>
      <c r="AC80" s="562"/>
      <c r="AD80" s="562"/>
      <c r="AE80" s="562"/>
      <c r="AF80" s="411">
        <f>【入力】!$W$392</f>
        <v>0</v>
      </c>
      <c r="AG80" s="411"/>
      <c r="AH80" s="412" t="s">
        <v>30</v>
      </c>
      <c r="AI80" s="274" t="str">
        <f>【入力】!$Y$392</f>
        <v/>
      </c>
      <c r="AJ80" s="275"/>
      <c r="AK80" s="275"/>
      <c r="AL80" s="275"/>
      <c r="AM80" s="275"/>
      <c r="AN80" s="275"/>
      <c r="AO80" s="275"/>
      <c r="AP80" s="275"/>
      <c r="AQ80" s="413"/>
      <c r="AS80" s="324" t="str">
        <f>MID(【入力】!$AL$392,1,1)</f>
        <v/>
      </c>
      <c r="AT80" s="296" t="str">
        <f>MID(【入力】!$AL$392,2,1)</f>
        <v/>
      </c>
      <c r="AU80" s="296" t="str">
        <f>MID(【入力】!$AL$392,3,1)</f>
        <v/>
      </c>
      <c r="AV80" s="296" t="str">
        <f>MID(【入力】!$AL$392,4,1)</f>
        <v/>
      </c>
      <c r="AW80" s="329" t="str">
        <f>MID(【入力】!$AP$392,1,1)</f>
        <v/>
      </c>
      <c r="AX80" s="296" t="str">
        <f>MID(【入力】!$AP$392,2,1)</f>
        <v/>
      </c>
      <c r="AY80" s="328" t="str">
        <f>MID(【入力】!$AP$392,3,1)</f>
        <v/>
      </c>
      <c r="AZ80" s="329" t="str">
        <f>MID(【入力】!$AS$392,1,1)</f>
        <v/>
      </c>
      <c r="BA80" s="296" t="str">
        <f>MID(【入力】!$AS$392,2,1)</f>
        <v/>
      </c>
      <c r="BB80" s="328" t="str">
        <f>MID(【入力】!$AS$392,3,1)</f>
        <v/>
      </c>
      <c r="BC80" s="332">
        <f>【入力】!$AV$392</f>
        <v>0</v>
      </c>
      <c r="BD80" s="332"/>
      <c r="BE80" s="332"/>
      <c r="BF80" s="332"/>
      <c r="BG80" s="332">
        <f>【入力】!$AZ$392</f>
        <v>0</v>
      </c>
      <c r="BH80" s="332"/>
      <c r="BI80" s="332"/>
      <c r="BJ80" s="295">
        <f>【入力】!$BC$392</f>
        <v>0</v>
      </c>
      <c r="BK80" s="332"/>
      <c r="BL80" s="332"/>
      <c r="BM80" s="332"/>
      <c r="BN80" s="333"/>
    </row>
    <row r="81" spans="2:66" ht="9.75" customHeight="1">
      <c r="B81" s="422"/>
      <c r="C81" s="574"/>
      <c r="D81" s="574"/>
      <c r="E81" s="574"/>
      <c r="F81" s="574"/>
      <c r="G81" s="281"/>
      <c r="H81" s="281"/>
      <c r="I81" s="281"/>
      <c r="J81" s="281"/>
      <c r="K81" s="281"/>
      <c r="L81" s="281"/>
      <c r="M81" s="281"/>
      <c r="N81" s="281"/>
      <c r="O81" s="281"/>
      <c r="P81" s="282"/>
      <c r="Q81" s="285"/>
      <c r="R81" s="286"/>
      <c r="S81" s="562"/>
      <c r="T81" s="562"/>
      <c r="U81" s="562"/>
      <c r="V81" s="286"/>
      <c r="W81" s="286"/>
      <c r="X81" s="286"/>
      <c r="Y81" s="286"/>
      <c r="Z81" s="562"/>
      <c r="AA81" s="562"/>
      <c r="AB81" s="562"/>
      <c r="AC81" s="562"/>
      <c r="AD81" s="562"/>
      <c r="AE81" s="562"/>
      <c r="AF81" s="411"/>
      <c r="AG81" s="411"/>
      <c r="AH81" s="412"/>
      <c r="AI81" s="274"/>
      <c r="AJ81" s="275"/>
      <c r="AK81" s="275"/>
      <c r="AL81" s="275"/>
      <c r="AM81" s="275"/>
      <c r="AN81" s="275"/>
      <c r="AO81" s="275"/>
      <c r="AP81" s="275"/>
      <c r="AQ81" s="413"/>
      <c r="AS81" s="324"/>
      <c r="AT81" s="296"/>
      <c r="AU81" s="296"/>
      <c r="AV81" s="296"/>
      <c r="AW81" s="329"/>
      <c r="AX81" s="296"/>
      <c r="AY81" s="328"/>
      <c r="AZ81" s="329"/>
      <c r="BA81" s="296"/>
      <c r="BB81" s="328"/>
      <c r="BC81" s="332"/>
      <c r="BD81" s="332"/>
      <c r="BE81" s="332"/>
      <c r="BF81" s="332"/>
      <c r="BG81" s="332"/>
      <c r="BH81" s="332"/>
      <c r="BI81" s="332"/>
      <c r="BJ81" s="295"/>
      <c r="BK81" s="332"/>
      <c r="BL81" s="332"/>
      <c r="BM81" s="332"/>
      <c r="BN81" s="333"/>
    </row>
    <row r="82" spans="2:66" ht="9.75" customHeight="1">
      <c r="B82" s="422">
        <v>3</v>
      </c>
      <c r="C82" s="574" t="str">
        <f>IF(【入力】!$C$394="","",【入力】!$C$394)</f>
        <v/>
      </c>
      <c r="D82" s="574"/>
      <c r="E82" s="574"/>
      <c r="F82" s="574"/>
      <c r="G82" s="281">
        <f>【入力】!$E$394</f>
        <v>0</v>
      </c>
      <c r="H82" s="281"/>
      <c r="I82" s="281"/>
      <c r="J82" s="281"/>
      <c r="K82" s="281"/>
      <c r="L82" s="281"/>
      <c r="M82" s="281"/>
      <c r="N82" s="281"/>
      <c r="O82" s="281"/>
      <c r="P82" s="282"/>
      <c r="Q82" s="285">
        <f>【入力】!$M$394</f>
        <v>0</v>
      </c>
      <c r="R82" s="286"/>
      <c r="S82" s="562" t="str">
        <f>IF(【入力】!$N$394=0,"",【入力】!$N$394)</f>
        <v/>
      </c>
      <c r="T82" s="562"/>
      <c r="U82" s="562"/>
      <c r="V82" s="286">
        <f>【入力】!$Q$394</f>
        <v>0</v>
      </c>
      <c r="W82" s="286"/>
      <c r="X82" s="286"/>
      <c r="Y82" s="286"/>
      <c r="Z82" s="562" t="str">
        <f>IF(【入力】!$T$394=0,"",【入力】!$T$394)</f>
        <v/>
      </c>
      <c r="AA82" s="562"/>
      <c r="AB82" s="562"/>
      <c r="AC82" s="562"/>
      <c r="AD82" s="562"/>
      <c r="AE82" s="562"/>
      <c r="AF82" s="411">
        <f>【入力】!$W$394</f>
        <v>0</v>
      </c>
      <c r="AG82" s="411"/>
      <c r="AH82" s="412" t="s">
        <v>30</v>
      </c>
      <c r="AI82" s="274" t="str">
        <f>【入力】!$Y$394</f>
        <v/>
      </c>
      <c r="AJ82" s="275"/>
      <c r="AK82" s="275"/>
      <c r="AL82" s="275"/>
      <c r="AM82" s="275"/>
      <c r="AN82" s="275"/>
      <c r="AO82" s="275"/>
      <c r="AP82" s="275"/>
      <c r="AQ82" s="413"/>
      <c r="AS82" s="324" t="str">
        <f>MID(【入力】!$AL$394,1,1)</f>
        <v/>
      </c>
      <c r="AT82" s="296" t="str">
        <f>MID(【入力】!$AL$394,2,1)</f>
        <v/>
      </c>
      <c r="AU82" s="296" t="str">
        <f>MID(【入力】!$AL$394,3,1)</f>
        <v/>
      </c>
      <c r="AV82" s="296" t="str">
        <f>MID(【入力】!$AL$394,4,1)</f>
        <v/>
      </c>
      <c r="AW82" s="329" t="str">
        <f>MID(【入力】!$AP$394,1,1)</f>
        <v/>
      </c>
      <c r="AX82" s="296" t="str">
        <f>MID(【入力】!$AP$394,2,1)</f>
        <v/>
      </c>
      <c r="AY82" s="328" t="str">
        <f>MID(【入力】!$AP$394,3,1)</f>
        <v/>
      </c>
      <c r="AZ82" s="329" t="str">
        <f>MID(【入力】!$AS$394,1,1)</f>
        <v/>
      </c>
      <c r="BA82" s="296" t="str">
        <f>MID(【入力】!$AS$394,2,1)</f>
        <v/>
      </c>
      <c r="BB82" s="328" t="str">
        <f>MID(【入力】!$AS$394,3,1)</f>
        <v/>
      </c>
      <c r="BC82" s="332">
        <f>【入力】!$AV$394</f>
        <v>0</v>
      </c>
      <c r="BD82" s="332"/>
      <c r="BE82" s="332"/>
      <c r="BF82" s="332"/>
      <c r="BG82" s="332">
        <f>【入力】!$AZ$394</f>
        <v>0</v>
      </c>
      <c r="BH82" s="332"/>
      <c r="BI82" s="332"/>
      <c r="BJ82" s="295">
        <f>【入力】!$BC$394</f>
        <v>0</v>
      </c>
      <c r="BK82" s="332"/>
      <c r="BL82" s="332"/>
      <c r="BM82" s="332"/>
      <c r="BN82" s="333"/>
    </row>
    <row r="83" spans="2:66" ht="9.75" customHeight="1">
      <c r="B83" s="422"/>
      <c r="C83" s="574"/>
      <c r="D83" s="574"/>
      <c r="E83" s="574"/>
      <c r="F83" s="574"/>
      <c r="G83" s="281"/>
      <c r="H83" s="281"/>
      <c r="I83" s="281"/>
      <c r="J83" s="281"/>
      <c r="K83" s="281"/>
      <c r="L83" s="281"/>
      <c r="M83" s="281"/>
      <c r="N83" s="281"/>
      <c r="O83" s="281"/>
      <c r="P83" s="282"/>
      <c r="Q83" s="285"/>
      <c r="R83" s="286"/>
      <c r="S83" s="562"/>
      <c r="T83" s="562"/>
      <c r="U83" s="562"/>
      <c r="V83" s="286"/>
      <c r="W83" s="286"/>
      <c r="X83" s="286"/>
      <c r="Y83" s="286"/>
      <c r="Z83" s="562"/>
      <c r="AA83" s="562"/>
      <c r="AB83" s="562"/>
      <c r="AC83" s="562"/>
      <c r="AD83" s="562"/>
      <c r="AE83" s="562"/>
      <c r="AF83" s="411"/>
      <c r="AG83" s="411"/>
      <c r="AH83" s="412"/>
      <c r="AI83" s="274"/>
      <c r="AJ83" s="275"/>
      <c r="AK83" s="275"/>
      <c r="AL83" s="275"/>
      <c r="AM83" s="275"/>
      <c r="AN83" s="275"/>
      <c r="AO83" s="275"/>
      <c r="AP83" s="275"/>
      <c r="AQ83" s="413"/>
      <c r="AS83" s="324"/>
      <c r="AT83" s="296"/>
      <c r="AU83" s="296"/>
      <c r="AV83" s="296"/>
      <c r="AW83" s="329"/>
      <c r="AX83" s="296"/>
      <c r="AY83" s="328"/>
      <c r="AZ83" s="329"/>
      <c r="BA83" s="296"/>
      <c r="BB83" s="328"/>
      <c r="BC83" s="332"/>
      <c r="BD83" s="332"/>
      <c r="BE83" s="332"/>
      <c r="BF83" s="332"/>
      <c r="BG83" s="332"/>
      <c r="BH83" s="332"/>
      <c r="BI83" s="332"/>
      <c r="BJ83" s="295"/>
      <c r="BK83" s="332"/>
      <c r="BL83" s="332"/>
      <c r="BM83" s="332"/>
      <c r="BN83" s="333"/>
    </row>
    <row r="84" spans="2:66" ht="9.75" customHeight="1">
      <c r="B84" s="422">
        <v>4</v>
      </c>
      <c r="C84" s="574" t="str">
        <f>IF(【入力】!$C$396="","",【入力】!$C$396)</f>
        <v/>
      </c>
      <c r="D84" s="574"/>
      <c r="E84" s="574"/>
      <c r="F84" s="574"/>
      <c r="G84" s="281">
        <f>【入力】!$E$396</f>
        <v>0</v>
      </c>
      <c r="H84" s="281"/>
      <c r="I84" s="281"/>
      <c r="J84" s="281"/>
      <c r="K84" s="281"/>
      <c r="L84" s="281"/>
      <c r="M84" s="281"/>
      <c r="N84" s="281"/>
      <c r="O84" s="281"/>
      <c r="P84" s="282"/>
      <c r="Q84" s="285">
        <f>【入力】!$M$396</f>
        <v>0</v>
      </c>
      <c r="R84" s="286"/>
      <c r="S84" s="562" t="str">
        <f>IF(【入力】!$N$396=0,"",【入力】!$N$396)</f>
        <v/>
      </c>
      <c r="T84" s="562"/>
      <c r="U84" s="562"/>
      <c r="V84" s="286">
        <f>【入力】!$Q$396</f>
        <v>0</v>
      </c>
      <c r="W84" s="286"/>
      <c r="X84" s="286"/>
      <c r="Y84" s="286"/>
      <c r="Z84" s="562" t="str">
        <f>IF(【入力】!$T$396=0,"",【入力】!$T$396)</f>
        <v/>
      </c>
      <c r="AA84" s="562"/>
      <c r="AB84" s="562"/>
      <c r="AC84" s="562"/>
      <c r="AD84" s="562"/>
      <c r="AE84" s="562"/>
      <c r="AF84" s="411">
        <f>【入力】!$W$396</f>
        <v>0</v>
      </c>
      <c r="AG84" s="411"/>
      <c r="AH84" s="412" t="s">
        <v>30</v>
      </c>
      <c r="AI84" s="274" t="str">
        <f>【入力】!$Y$396</f>
        <v/>
      </c>
      <c r="AJ84" s="275"/>
      <c r="AK84" s="275"/>
      <c r="AL84" s="275"/>
      <c r="AM84" s="275"/>
      <c r="AN84" s="275"/>
      <c r="AO84" s="275"/>
      <c r="AP84" s="275"/>
      <c r="AQ84" s="413"/>
      <c r="AS84" s="324" t="str">
        <f>MID(【入力】!$AL$396,1,1)</f>
        <v/>
      </c>
      <c r="AT84" s="296" t="str">
        <f>MID(【入力】!$AL$396,2,1)</f>
        <v/>
      </c>
      <c r="AU84" s="296" t="str">
        <f>MID(【入力】!$AL$396,3,1)</f>
        <v/>
      </c>
      <c r="AV84" s="296" t="str">
        <f>MID(【入力】!$AL$396,4,1)</f>
        <v/>
      </c>
      <c r="AW84" s="329" t="str">
        <f>MID(【入力】!$AP$396,1,1)</f>
        <v/>
      </c>
      <c r="AX84" s="296" t="str">
        <f>MID(【入力】!$AP$396,2,1)</f>
        <v/>
      </c>
      <c r="AY84" s="328" t="str">
        <f>MID(【入力】!$AP$396,3,1)</f>
        <v/>
      </c>
      <c r="AZ84" s="329" t="str">
        <f>MID(【入力】!$AS$396,1,1)</f>
        <v/>
      </c>
      <c r="BA84" s="296" t="str">
        <f>MID(【入力】!$AS$396,2,1)</f>
        <v/>
      </c>
      <c r="BB84" s="328" t="str">
        <f>MID(【入力】!$AS$396,3,1)</f>
        <v/>
      </c>
      <c r="BC84" s="332">
        <f>【入力】!$AV$396</f>
        <v>0</v>
      </c>
      <c r="BD84" s="332"/>
      <c r="BE84" s="332"/>
      <c r="BF84" s="332"/>
      <c r="BG84" s="332">
        <f>【入力】!$AZ$396</f>
        <v>0</v>
      </c>
      <c r="BH84" s="332"/>
      <c r="BI84" s="332"/>
      <c r="BJ84" s="295">
        <f>【入力】!$BC$396</f>
        <v>0</v>
      </c>
      <c r="BK84" s="332"/>
      <c r="BL84" s="332"/>
      <c r="BM84" s="332"/>
      <c r="BN84" s="333"/>
    </row>
    <row r="85" spans="2:66" ht="9.75" customHeight="1">
      <c r="B85" s="422"/>
      <c r="C85" s="574"/>
      <c r="D85" s="574"/>
      <c r="E85" s="574"/>
      <c r="F85" s="574"/>
      <c r="G85" s="281"/>
      <c r="H85" s="281"/>
      <c r="I85" s="281"/>
      <c r="J85" s="281"/>
      <c r="K85" s="281"/>
      <c r="L85" s="281"/>
      <c r="M85" s="281"/>
      <c r="N85" s="281"/>
      <c r="O85" s="281"/>
      <c r="P85" s="282"/>
      <c r="Q85" s="285"/>
      <c r="R85" s="286"/>
      <c r="S85" s="562"/>
      <c r="T85" s="562"/>
      <c r="U85" s="562"/>
      <c r="V85" s="286"/>
      <c r="W85" s="286"/>
      <c r="X85" s="286"/>
      <c r="Y85" s="286"/>
      <c r="Z85" s="562"/>
      <c r="AA85" s="562"/>
      <c r="AB85" s="562"/>
      <c r="AC85" s="562"/>
      <c r="AD85" s="562"/>
      <c r="AE85" s="562"/>
      <c r="AF85" s="411"/>
      <c r="AG85" s="411"/>
      <c r="AH85" s="412"/>
      <c r="AI85" s="274"/>
      <c r="AJ85" s="275"/>
      <c r="AK85" s="275"/>
      <c r="AL85" s="275"/>
      <c r="AM85" s="275"/>
      <c r="AN85" s="275"/>
      <c r="AO85" s="275"/>
      <c r="AP85" s="275"/>
      <c r="AQ85" s="413"/>
      <c r="AS85" s="324"/>
      <c r="AT85" s="296"/>
      <c r="AU85" s="296"/>
      <c r="AV85" s="296"/>
      <c r="AW85" s="329"/>
      <c r="AX85" s="296"/>
      <c r="AY85" s="328"/>
      <c r="AZ85" s="329"/>
      <c r="BA85" s="296"/>
      <c r="BB85" s="328"/>
      <c r="BC85" s="332"/>
      <c r="BD85" s="332"/>
      <c r="BE85" s="332"/>
      <c r="BF85" s="332"/>
      <c r="BG85" s="332"/>
      <c r="BH85" s="332"/>
      <c r="BI85" s="332"/>
      <c r="BJ85" s="295"/>
      <c r="BK85" s="332"/>
      <c r="BL85" s="332"/>
      <c r="BM85" s="332"/>
      <c r="BN85" s="333"/>
    </row>
    <row r="86" spans="2:66" ht="9.75" customHeight="1">
      <c r="B86" s="422">
        <v>5</v>
      </c>
      <c r="C86" s="574" t="str">
        <f>IF(【入力】!$C$398="","",【入力】!$C$398)</f>
        <v/>
      </c>
      <c r="D86" s="574"/>
      <c r="E86" s="574"/>
      <c r="F86" s="574"/>
      <c r="G86" s="281">
        <f>【入力】!$E$398</f>
        <v>0</v>
      </c>
      <c r="H86" s="281"/>
      <c r="I86" s="281"/>
      <c r="J86" s="281"/>
      <c r="K86" s="281"/>
      <c r="L86" s="281"/>
      <c r="M86" s="281"/>
      <c r="N86" s="281"/>
      <c r="O86" s="281"/>
      <c r="P86" s="282"/>
      <c r="Q86" s="285">
        <f>【入力】!$M$398</f>
        <v>0</v>
      </c>
      <c r="R86" s="286"/>
      <c r="S86" s="562" t="str">
        <f>IF(【入力】!$N$398=0,"",【入力】!$N$398)</f>
        <v/>
      </c>
      <c r="T86" s="562"/>
      <c r="U86" s="562"/>
      <c r="V86" s="286">
        <f>【入力】!$Q$398</f>
        <v>0</v>
      </c>
      <c r="W86" s="286"/>
      <c r="X86" s="286"/>
      <c r="Y86" s="286"/>
      <c r="Z86" s="562" t="str">
        <f>IF(【入力】!$T$398=0,"",【入力】!$T$398)</f>
        <v/>
      </c>
      <c r="AA86" s="562"/>
      <c r="AB86" s="562"/>
      <c r="AC86" s="562"/>
      <c r="AD86" s="562"/>
      <c r="AE86" s="562"/>
      <c r="AF86" s="411">
        <f>【入力】!$W$398</f>
        <v>0</v>
      </c>
      <c r="AG86" s="411"/>
      <c r="AH86" s="412" t="s">
        <v>30</v>
      </c>
      <c r="AI86" s="274" t="str">
        <f>【入力】!$Y$398</f>
        <v/>
      </c>
      <c r="AJ86" s="275"/>
      <c r="AK86" s="275"/>
      <c r="AL86" s="275"/>
      <c r="AM86" s="275"/>
      <c r="AN86" s="275"/>
      <c r="AO86" s="275"/>
      <c r="AP86" s="275"/>
      <c r="AQ86" s="413"/>
      <c r="AS86" s="324" t="str">
        <f>MID(【入力】!$AL$398,1,1)</f>
        <v/>
      </c>
      <c r="AT86" s="296" t="str">
        <f>MID(【入力】!$AL$398,2,1)</f>
        <v/>
      </c>
      <c r="AU86" s="296" t="str">
        <f>MID(【入力】!$AL$398,3,1)</f>
        <v/>
      </c>
      <c r="AV86" s="296" t="str">
        <f>MID(【入力】!$AL$398,4,1)</f>
        <v/>
      </c>
      <c r="AW86" s="329" t="str">
        <f>MID(【入力】!$AP$398,1,1)</f>
        <v/>
      </c>
      <c r="AX86" s="296" t="str">
        <f>MID(【入力】!$AP$398,2,1)</f>
        <v/>
      </c>
      <c r="AY86" s="328" t="str">
        <f>MID(【入力】!$AP$398,3,1)</f>
        <v/>
      </c>
      <c r="AZ86" s="329" t="str">
        <f>MID(【入力】!$AS$398,1,1)</f>
        <v/>
      </c>
      <c r="BA86" s="296" t="str">
        <f>MID(【入力】!$AS$398,2,1)</f>
        <v/>
      </c>
      <c r="BB86" s="328" t="str">
        <f>MID(【入力】!$AS$398,3,1)</f>
        <v/>
      </c>
      <c r="BC86" s="332">
        <f>【入力】!$AV$398</f>
        <v>0</v>
      </c>
      <c r="BD86" s="332"/>
      <c r="BE86" s="332"/>
      <c r="BF86" s="332"/>
      <c r="BG86" s="332">
        <f>【入力】!$AZ$398</f>
        <v>0</v>
      </c>
      <c r="BH86" s="332"/>
      <c r="BI86" s="332"/>
      <c r="BJ86" s="295">
        <f>【入力】!$BC$398</f>
        <v>0</v>
      </c>
      <c r="BK86" s="332"/>
      <c r="BL86" s="332"/>
      <c r="BM86" s="332"/>
      <c r="BN86" s="333"/>
    </row>
    <row r="87" spans="2:66" ht="9.75" customHeight="1">
      <c r="B87" s="422"/>
      <c r="C87" s="574"/>
      <c r="D87" s="574"/>
      <c r="E87" s="574"/>
      <c r="F87" s="574"/>
      <c r="G87" s="281"/>
      <c r="H87" s="281"/>
      <c r="I87" s="281"/>
      <c r="J87" s="281"/>
      <c r="K87" s="281"/>
      <c r="L87" s="281"/>
      <c r="M87" s="281"/>
      <c r="N87" s="281"/>
      <c r="O87" s="281"/>
      <c r="P87" s="282"/>
      <c r="Q87" s="285"/>
      <c r="R87" s="286"/>
      <c r="S87" s="562"/>
      <c r="T87" s="562"/>
      <c r="U87" s="562"/>
      <c r="V87" s="286"/>
      <c r="W87" s="286"/>
      <c r="X87" s="286"/>
      <c r="Y87" s="286"/>
      <c r="Z87" s="562"/>
      <c r="AA87" s="562"/>
      <c r="AB87" s="562"/>
      <c r="AC87" s="562"/>
      <c r="AD87" s="562"/>
      <c r="AE87" s="562"/>
      <c r="AF87" s="411"/>
      <c r="AG87" s="411"/>
      <c r="AH87" s="412"/>
      <c r="AI87" s="274"/>
      <c r="AJ87" s="275"/>
      <c r="AK87" s="275"/>
      <c r="AL87" s="275"/>
      <c r="AM87" s="275"/>
      <c r="AN87" s="275"/>
      <c r="AO87" s="275"/>
      <c r="AP87" s="275"/>
      <c r="AQ87" s="413"/>
      <c r="AS87" s="324"/>
      <c r="AT87" s="296"/>
      <c r="AU87" s="296"/>
      <c r="AV87" s="296"/>
      <c r="AW87" s="329"/>
      <c r="AX87" s="296"/>
      <c r="AY87" s="328"/>
      <c r="AZ87" s="329"/>
      <c r="BA87" s="296"/>
      <c r="BB87" s="328"/>
      <c r="BC87" s="332"/>
      <c r="BD87" s="332"/>
      <c r="BE87" s="332"/>
      <c r="BF87" s="332"/>
      <c r="BG87" s="332"/>
      <c r="BH87" s="332"/>
      <c r="BI87" s="332"/>
      <c r="BJ87" s="295"/>
      <c r="BK87" s="332"/>
      <c r="BL87" s="332"/>
      <c r="BM87" s="332"/>
      <c r="BN87" s="333"/>
    </row>
    <row r="88" spans="2:66" ht="9.75" customHeight="1">
      <c r="B88" s="422">
        <v>6</v>
      </c>
      <c r="C88" s="574" t="str">
        <f>IF(【入力】!$C$400="","",【入力】!$C$400)</f>
        <v/>
      </c>
      <c r="D88" s="574"/>
      <c r="E88" s="574"/>
      <c r="F88" s="574"/>
      <c r="G88" s="281">
        <f>【入力】!$E$400</f>
        <v>0</v>
      </c>
      <c r="H88" s="281"/>
      <c r="I88" s="281"/>
      <c r="J88" s="281"/>
      <c r="K88" s="281"/>
      <c r="L88" s="281"/>
      <c r="M88" s="281"/>
      <c r="N88" s="281"/>
      <c r="O88" s="281"/>
      <c r="P88" s="282"/>
      <c r="Q88" s="285">
        <f>【入力】!$M$400</f>
        <v>0</v>
      </c>
      <c r="R88" s="286"/>
      <c r="S88" s="562" t="str">
        <f>IF(【入力】!$N$400=0,"",【入力】!$N$400)</f>
        <v/>
      </c>
      <c r="T88" s="562"/>
      <c r="U88" s="562"/>
      <c r="V88" s="286">
        <f>【入力】!$Q$400</f>
        <v>0</v>
      </c>
      <c r="W88" s="286"/>
      <c r="X88" s="286"/>
      <c r="Y88" s="286"/>
      <c r="Z88" s="562" t="str">
        <f>IF(【入力】!$T$400=0,"",【入力】!$T$400)</f>
        <v/>
      </c>
      <c r="AA88" s="562"/>
      <c r="AB88" s="562"/>
      <c r="AC88" s="562"/>
      <c r="AD88" s="562"/>
      <c r="AE88" s="562"/>
      <c r="AF88" s="411">
        <f>【入力】!$W$400</f>
        <v>0</v>
      </c>
      <c r="AG88" s="411"/>
      <c r="AH88" s="412" t="s">
        <v>30</v>
      </c>
      <c r="AI88" s="274" t="str">
        <f>【入力】!$Y$400</f>
        <v/>
      </c>
      <c r="AJ88" s="275"/>
      <c r="AK88" s="275"/>
      <c r="AL88" s="275"/>
      <c r="AM88" s="275"/>
      <c r="AN88" s="275"/>
      <c r="AO88" s="275"/>
      <c r="AP88" s="275"/>
      <c r="AQ88" s="413"/>
      <c r="AS88" s="324" t="str">
        <f>MID(【入力】!$AL$400,1,1)</f>
        <v/>
      </c>
      <c r="AT88" s="296" t="str">
        <f>MID(【入力】!$AL$400,2,1)</f>
        <v/>
      </c>
      <c r="AU88" s="296" t="str">
        <f>MID(【入力】!$AL$400,3,1)</f>
        <v/>
      </c>
      <c r="AV88" s="296" t="str">
        <f>MID(【入力】!$AL$400,4,1)</f>
        <v/>
      </c>
      <c r="AW88" s="329" t="str">
        <f>MID(【入力】!$AP$400,1,1)</f>
        <v/>
      </c>
      <c r="AX88" s="296" t="str">
        <f>MID(【入力】!$AP$400,2,1)</f>
        <v/>
      </c>
      <c r="AY88" s="328" t="str">
        <f>MID(【入力】!$AP$400,3,1)</f>
        <v/>
      </c>
      <c r="AZ88" s="329" t="str">
        <f>MID(【入力】!$AS$400,1,1)</f>
        <v/>
      </c>
      <c r="BA88" s="296" t="str">
        <f>MID(【入力】!$AS$400,2,1)</f>
        <v/>
      </c>
      <c r="BB88" s="328" t="str">
        <f>MID(【入力】!$AS$400,3,1)</f>
        <v/>
      </c>
      <c r="BC88" s="332">
        <f>【入力】!$AV$400</f>
        <v>0</v>
      </c>
      <c r="BD88" s="332"/>
      <c r="BE88" s="332"/>
      <c r="BF88" s="332"/>
      <c r="BG88" s="332">
        <f>【入力】!$AZ$400</f>
        <v>0</v>
      </c>
      <c r="BH88" s="332"/>
      <c r="BI88" s="332"/>
      <c r="BJ88" s="295">
        <f>【入力】!$BC$400</f>
        <v>0</v>
      </c>
      <c r="BK88" s="332"/>
      <c r="BL88" s="332"/>
      <c r="BM88" s="332"/>
      <c r="BN88" s="333"/>
    </row>
    <row r="89" spans="2:66" ht="9.75" customHeight="1">
      <c r="B89" s="422"/>
      <c r="C89" s="574"/>
      <c r="D89" s="574"/>
      <c r="E89" s="574"/>
      <c r="F89" s="574"/>
      <c r="G89" s="281"/>
      <c r="H89" s="281"/>
      <c r="I89" s="281"/>
      <c r="J89" s="281"/>
      <c r="K89" s="281"/>
      <c r="L89" s="281"/>
      <c r="M89" s="281"/>
      <c r="N89" s="281"/>
      <c r="O89" s="281"/>
      <c r="P89" s="282"/>
      <c r="Q89" s="285"/>
      <c r="R89" s="286"/>
      <c r="S89" s="562"/>
      <c r="T89" s="562"/>
      <c r="U89" s="562"/>
      <c r="V89" s="286"/>
      <c r="W89" s="286"/>
      <c r="X89" s="286"/>
      <c r="Y89" s="286"/>
      <c r="Z89" s="562"/>
      <c r="AA89" s="562"/>
      <c r="AB89" s="562"/>
      <c r="AC89" s="562"/>
      <c r="AD89" s="562"/>
      <c r="AE89" s="562"/>
      <c r="AF89" s="411"/>
      <c r="AG89" s="411"/>
      <c r="AH89" s="412"/>
      <c r="AI89" s="274"/>
      <c r="AJ89" s="275"/>
      <c r="AK89" s="275"/>
      <c r="AL89" s="275"/>
      <c r="AM89" s="275"/>
      <c r="AN89" s="275"/>
      <c r="AO89" s="275"/>
      <c r="AP89" s="275"/>
      <c r="AQ89" s="413"/>
      <c r="AS89" s="324"/>
      <c r="AT89" s="296"/>
      <c r="AU89" s="296"/>
      <c r="AV89" s="296"/>
      <c r="AW89" s="329"/>
      <c r="AX89" s="296"/>
      <c r="AY89" s="328"/>
      <c r="AZ89" s="329"/>
      <c r="BA89" s="296"/>
      <c r="BB89" s="328"/>
      <c r="BC89" s="332"/>
      <c r="BD89" s="332"/>
      <c r="BE89" s="332"/>
      <c r="BF89" s="332"/>
      <c r="BG89" s="332"/>
      <c r="BH89" s="332"/>
      <c r="BI89" s="332"/>
      <c r="BJ89" s="295"/>
      <c r="BK89" s="332"/>
      <c r="BL89" s="332"/>
      <c r="BM89" s="332"/>
      <c r="BN89" s="333"/>
    </row>
    <row r="90" spans="2:66" ht="9.75" customHeight="1">
      <c r="B90" s="422">
        <v>7</v>
      </c>
      <c r="C90" s="574" t="str">
        <f>IF(【入力】!$C$402="","",【入力】!$C$402)</f>
        <v/>
      </c>
      <c r="D90" s="574"/>
      <c r="E90" s="574"/>
      <c r="F90" s="574"/>
      <c r="G90" s="281">
        <f>【入力】!$E$402</f>
        <v>0</v>
      </c>
      <c r="H90" s="281"/>
      <c r="I90" s="281"/>
      <c r="J90" s="281"/>
      <c r="K90" s="281"/>
      <c r="L90" s="281"/>
      <c r="M90" s="281"/>
      <c r="N90" s="281"/>
      <c r="O90" s="281"/>
      <c r="P90" s="282"/>
      <c r="Q90" s="285">
        <f>【入力】!$M$402</f>
        <v>0</v>
      </c>
      <c r="R90" s="286"/>
      <c r="S90" s="562" t="str">
        <f>IF(【入力】!$N$402=0,"",【入力】!$N$402)</f>
        <v/>
      </c>
      <c r="T90" s="562"/>
      <c r="U90" s="562"/>
      <c r="V90" s="286">
        <f>【入力】!$Q$402</f>
        <v>0</v>
      </c>
      <c r="W90" s="286"/>
      <c r="X90" s="286"/>
      <c r="Y90" s="286"/>
      <c r="Z90" s="562" t="str">
        <f>IF(【入力】!$T$402=0,"",【入力】!$T$402)</f>
        <v/>
      </c>
      <c r="AA90" s="562"/>
      <c r="AB90" s="562"/>
      <c r="AC90" s="562"/>
      <c r="AD90" s="562"/>
      <c r="AE90" s="562"/>
      <c r="AF90" s="411">
        <f>【入力】!$W$402</f>
        <v>0</v>
      </c>
      <c r="AG90" s="411"/>
      <c r="AH90" s="412" t="s">
        <v>30</v>
      </c>
      <c r="AI90" s="274" t="str">
        <f>【入力】!$Y$402</f>
        <v/>
      </c>
      <c r="AJ90" s="275"/>
      <c r="AK90" s="275"/>
      <c r="AL90" s="275"/>
      <c r="AM90" s="275"/>
      <c r="AN90" s="275"/>
      <c r="AO90" s="275"/>
      <c r="AP90" s="275"/>
      <c r="AQ90" s="413"/>
      <c r="AS90" s="324" t="str">
        <f>MID(【入力】!$AL$402,1,1)</f>
        <v/>
      </c>
      <c r="AT90" s="296" t="str">
        <f>MID(【入力】!$AL$402,2,1)</f>
        <v/>
      </c>
      <c r="AU90" s="296" t="str">
        <f>MID(【入力】!$AL$402,3,1)</f>
        <v/>
      </c>
      <c r="AV90" s="296" t="str">
        <f>MID(【入力】!$AL$402,4,1)</f>
        <v/>
      </c>
      <c r="AW90" s="329" t="str">
        <f>MID(【入力】!$AP$402,1,1)</f>
        <v/>
      </c>
      <c r="AX90" s="296" t="str">
        <f>MID(【入力】!$AP$402,2,1)</f>
        <v/>
      </c>
      <c r="AY90" s="328" t="str">
        <f>MID(【入力】!$AP$402,3,1)</f>
        <v/>
      </c>
      <c r="AZ90" s="329" t="str">
        <f>MID(【入力】!$AS$402,1,1)</f>
        <v/>
      </c>
      <c r="BA90" s="296" t="str">
        <f>MID(【入力】!$AS$402,2,1)</f>
        <v/>
      </c>
      <c r="BB90" s="328" t="str">
        <f>MID(【入力】!$AS$402,3,1)</f>
        <v/>
      </c>
      <c r="BC90" s="332">
        <f>【入力】!$AV$402</f>
        <v>0</v>
      </c>
      <c r="BD90" s="332"/>
      <c r="BE90" s="332"/>
      <c r="BF90" s="332"/>
      <c r="BG90" s="332">
        <f>【入力】!$AZ$402</f>
        <v>0</v>
      </c>
      <c r="BH90" s="332"/>
      <c r="BI90" s="332"/>
      <c r="BJ90" s="295">
        <f>【入力】!$BC$402</f>
        <v>0</v>
      </c>
      <c r="BK90" s="332"/>
      <c r="BL90" s="332"/>
      <c r="BM90" s="332"/>
      <c r="BN90" s="333"/>
    </row>
    <row r="91" spans="2:66" ht="9.75" customHeight="1">
      <c r="B91" s="422"/>
      <c r="C91" s="574"/>
      <c r="D91" s="574"/>
      <c r="E91" s="574"/>
      <c r="F91" s="574"/>
      <c r="G91" s="281"/>
      <c r="H91" s="281"/>
      <c r="I91" s="281"/>
      <c r="J91" s="281"/>
      <c r="K91" s="281"/>
      <c r="L91" s="281"/>
      <c r="M91" s="281"/>
      <c r="N91" s="281"/>
      <c r="O91" s="281"/>
      <c r="P91" s="282"/>
      <c r="Q91" s="285"/>
      <c r="R91" s="286"/>
      <c r="S91" s="562"/>
      <c r="T91" s="562"/>
      <c r="U91" s="562"/>
      <c r="V91" s="286"/>
      <c r="W91" s="286"/>
      <c r="X91" s="286"/>
      <c r="Y91" s="286"/>
      <c r="Z91" s="562"/>
      <c r="AA91" s="562"/>
      <c r="AB91" s="562"/>
      <c r="AC91" s="562"/>
      <c r="AD91" s="562"/>
      <c r="AE91" s="562"/>
      <c r="AF91" s="411"/>
      <c r="AG91" s="411"/>
      <c r="AH91" s="412"/>
      <c r="AI91" s="274"/>
      <c r="AJ91" s="275"/>
      <c r="AK91" s="275"/>
      <c r="AL91" s="275"/>
      <c r="AM91" s="275"/>
      <c r="AN91" s="275"/>
      <c r="AO91" s="275"/>
      <c r="AP91" s="275"/>
      <c r="AQ91" s="413"/>
      <c r="AS91" s="324"/>
      <c r="AT91" s="296"/>
      <c r="AU91" s="296"/>
      <c r="AV91" s="296"/>
      <c r="AW91" s="329"/>
      <c r="AX91" s="296"/>
      <c r="AY91" s="328"/>
      <c r="AZ91" s="329"/>
      <c r="BA91" s="296"/>
      <c r="BB91" s="328"/>
      <c r="BC91" s="332"/>
      <c r="BD91" s="332"/>
      <c r="BE91" s="332"/>
      <c r="BF91" s="332"/>
      <c r="BG91" s="332"/>
      <c r="BH91" s="332"/>
      <c r="BI91" s="332"/>
      <c r="BJ91" s="295"/>
      <c r="BK91" s="332"/>
      <c r="BL91" s="332"/>
      <c r="BM91" s="332"/>
      <c r="BN91" s="333"/>
    </row>
    <row r="92" spans="2:66" ht="9.75" customHeight="1">
      <c r="B92" s="422">
        <v>8</v>
      </c>
      <c r="C92" s="574" t="str">
        <f>IF(【入力】!$C$404="","",【入力】!$C$404)</f>
        <v/>
      </c>
      <c r="D92" s="574"/>
      <c r="E92" s="574"/>
      <c r="F92" s="574"/>
      <c r="G92" s="281">
        <f>【入力】!$E$404</f>
        <v>0</v>
      </c>
      <c r="H92" s="281"/>
      <c r="I92" s="281"/>
      <c r="J92" s="281"/>
      <c r="K92" s="281"/>
      <c r="L92" s="281"/>
      <c r="M92" s="281"/>
      <c r="N92" s="281"/>
      <c r="O92" s="281"/>
      <c r="P92" s="282"/>
      <c r="Q92" s="285">
        <f>【入力】!$M$404</f>
        <v>0</v>
      </c>
      <c r="R92" s="286"/>
      <c r="S92" s="562" t="str">
        <f>IF(【入力】!$N$404=0,"",【入力】!$N$404)</f>
        <v/>
      </c>
      <c r="T92" s="562"/>
      <c r="U92" s="562"/>
      <c r="V92" s="286">
        <f>【入力】!$Q$404</f>
        <v>0</v>
      </c>
      <c r="W92" s="286"/>
      <c r="X92" s="286"/>
      <c r="Y92" s="286"/>
      <c r="Z92" s="562" t="str">
        <f>IF(【入力】!$T$404=0,"",【入力】!$T$404)</f>
        <v/>
      </c>
      <c r="AA92" s="562"/>
      <c r="AB92" s="562"/>
      <c r="AC92" s="562"/>
      <c r="AD92" s="562"/>
      <c r="AE92" s="562"/>
      <c r="AF92" s="411">
        <f>【入力】!$W$404</f>
        <v>0</v>
      </c>
      <c r="AG92" s="411"/>
      <c r="AH92" s="412" t="s">
        <v>30</v>
      </c>
      <c r="AI92" s="274" t="str">
        <f>【入力】!$Y$404</f>
        <v/>
      </c>
      <c r="AJ92" s="275"/>
      <c r="AK92" s="275"/>
      <c r="AL92" s="275"/>
      <c r="AM92" s="275"/>
      <c r="AN92" s="275"/>
      <c r="AO92" s="275"/>
      <c r="AP92" s="275"/>
      <c r="AQ92" s="413"/>
      <c r="AS92" s="324" t="str">
        <f>MID(【入力】!$AL$404,1,1)</f>
        <v/>
      </c>
      <c r="AT92" s="296" t="str">
        <f>MID(【入力】!$AL$404,2,1)</f>
        <v/>
      </c>
      <c r="AU92" s="296" t="str">
        <f>MID(【入力】!$AL$404,3,1)</f>
        <v/>
      </c>
      <c r="AV92" s="296" t="str">
        <f>MID(【入力】!$AL$404,4,1)</f>
        <v/>
      </c>
      <c r="AW92" s="329" t="str">
        <f>MID(【入力】!$AP$404,1,1)</f>
        <v/>
      </c>
      <c r="AX92" s="296" t="str">
        <f>MID(【入力】!$AP$404,2,1)</f>
        <v/>
      </c>
      <c r="AY92" s="328" t="str">
        <f>MID(【入力】!$AP$404,3,1)</f>
        <v/>
      </c>
      <c r="AZ92" s="329" t="str">
        <f>MID(【入力】!$AS$404,1,1)</f>
        <v/>
      </c>
      <c r="BA92" s="296" t="str">
        <f>MID(【入力】!$AS$404,2,1)</f>
        <v/>
      </c>
      <c r="BB92" s="328" t="str">
        <f>MID(【入力】!$AS$404,3,1)</f>
        <v/>
      </c>
      <c r="BC92" s="332">
        <f>【入力】!$AV$404</f>
        <v>0</v>
      </c>
      <c r="BD92" s="332"/>
      <c r="BE92" s="332"/>
      <c r="BF92" s="332"/>
      <c r="BG92" s="332">
        <f>【入力】!$AZ$404</f>
        <v>0</v>
      </c>
      <c r="BH92" s="332"/>
      <c r="BI92" s="332"/>
      <c r="BJ92" s="295">
        <f>【入力】!$BC$404</f>
        <v>0</v>
      </c>
      <c r="BK92" s="332"/>
      <c r="BL92" s="332"/>
      <c r="BM92" s="332"/>
      <c r="BN92" s="333"/>
    </row>
    <row r="93" spans="2:66" ht="9.75" customHeight="1">
      <c r="B93" s="573"/>
      <c r="C93" s="649"/>
      <c r="D93" s="649"/>
      <c r="E93" s="649"/>
      <c r="F93" s="649"/>
      <c r="G93" s="283"/>
      <c r="H93" s="283"/>
      <c r="I93" s="283"/>
      <c r="J93" s="283"/>
      <c r="K93" s="283"/>
      <c r="L93" s="283"/>
      <c r="M93" s="283"/>
      <c r="N93" s="283"/>
      <c r="O93" s="283"/>
      <c r="P93" s="284"/>
      <c r="Q93" s="287"/>
      <c r="R93" s="288"/>
      <c r="S93" s="563"/>
      <c r="T93" s="563"/>
      <c r="U93" s="563"/>
      <c r="V93" s="288"/>
      <c r="W93" s="288"/>
      <c r="X93" s="288"/>
      <c r="Y93" s="288"/>
      <c r="Z93" s="563"/>
      <c r="AA93" s="563"/>
      <c r="AB93" s="563"/>
      <c r="AC93" s="563"/>
      <c r="AD93" s="563"/>
      <c r="AE93" s="563"/>
      <c r="AF93" s="564"/>
      <c r="AG93" s="564"/>
      <c r="AH93" s="565"/>
      <c r="AI93" s="566"/>
      <c r="AJ93" s="567"/>
      <c r="AK93" s="567"/>
      <c r="AL93" s="567"/>
      <c r="AM93" s="567"/>
      <c r="AN93" s="567"/>
      <c r="AO93" s="567"/>
      <c r="AP93" s="567"/>
      <c r="AQ93" s="568"/>
      <c r="AS93" s="324"/>
      <c r="AT93" s="296"/>
      <c r="AU93" s="296"/>
      <c r="AV93" s="296"/>
      <c r="AW93" s="329"/>
      <c r="AX93" s="296"/>
      <c r="AY93" s="328"/>
      <c r="AZ93" s="329"/>
      <c r="BA93" s="296"/>
      <c r="BB93" s="328"/>
      <c r="BC93" s="332"/>
      <c r="BD93" s="332"/>
      <c r="BE93" s="332"/>
      <c r="BF93" s="332"/>
      <c r="BG93" s="332"/>
      <c r="BH93" s="332"/>
      <c r="BI93" s="332"/>
      <c r="BJ93" s="295"/>
      <c r="BK93" s="332"/>
      <c r="BL93" s="332"/>
      <c r="BM93" s="332"/>
      <c r="BN93" s="333"/>
    </row>
    <row r="94" spans="2:66" ht="6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S94" s="344" t="s">
        <v>81</v>
      </c>
      <c r="AT94" s="345"/>
      <c r="AU94" s="345"/>
      <c r="AV94" s="345"/>
      <c r="AW94" s="345"/>
      <c r="AX94" s="345"/>
      <c r="AY94" s="345"/>
      <c r="AZ94" s="345"/>
      <c r="BA94" s="345"/>
      <c r="BB94" s="345"/>
      <c r="BC94" s="348">
        <f>【入力】!$AV$406</f>
        <v>0</v>
      </c>
      <c r="BD94" s="348"/>
      <c r="BE94" s="348"/>
      <c r="BF94" s="348"/>
      <c r="BG94" s="348">
        <f>【入力】!$AZ$406</f>
        <v>0</v>
      </c>
      <c r="BH94" s="348"/>
      <c r="BI94" s="348"/>
      <c r="BJ94" s="350">
        <f>【入力】!$BC$406</f>
        <v>0</v>
      </c>
      <c r="BK94" s="348"/>
      <c r="BL94" s="348"/>
      <c r="BM94" s="348"/>
      <c r="BN94" s="351"/>
    </row>
    <row r="95" spans="2:66" ht="9" customHeight="1">
      <c r="B95" s="384" t="s">
        <v>87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569" t="s">
        <v>35</v>
      </c>
      <c r="N95" s="132"/>
      <c r="O95" s="132"/>
      <c r="P95" s="132"/>
      <c r="Q95" s="132"/>
      <c r="R95" s="132"/>
      <c r="S95" s="132"/>
      <c r="T95" s="132"/>
      <c r="U95" s="570"/>
      <c r="V95" s="569" t="s">
        <v>88</v>
      </c>
      <c r="W95" s="132"/>
      <c r="X95" s="132"/>
      <c r="Y95" s="132"/>
      <c r="Z95" s="132"/>
      <c r="AA95" s="132"/>
      <c r="AB95" s="132"/>
      <c r="AC95" s="132"/>
      <c r="AD95" s="132"/>
      <c r="AE95" s="570"/>
      <c r="AF95" s="387" t="s">
        <v>36</v>
      </c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8"/>
      <c r="AS95" s="344"/>
      <c r="AT95" s="345"/>
      <c r="AU95" s="345"/>
      <c r="AV95" s="345"/>
      <c r="AW95" s="345"/>
      <c r="AX95" s="345"/>
      <c r="AY95" s="345"/>
      <c r="AZ95" s="345"/>
      <c r="BA95" s="345"/>
      <c r="BB95" s="345"/>
      <c r="BC95" s="348"/>
      <c r="BD95" s="348"/>
      <c r="BE95" s="348"/>
      <c r="BF95" s="348"/>
      <c r="BG95" s="348"/>
      <c r="BH95" s="348"/>
      <c r="BI95" s="348"/>
      <c r="BJ95" s="350"/>
      <c r="BK95" s="348"/>
      <c r="BL95" s="348"/>
      <c r="BM95" s="348"/>
      <c r="BN95" s="351"/>
    </row>
    <row r="96" spans="2:66" ht="9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571"/>
      <c r="N96" s="267"/>
      <c r="O96" s="267"/>
      <c r="P96" s="267"/>
      <c r="Q96" s="267"/>
      <c r="R96" s="267"/>
      <c r="S96" s="267"/>
      <c r="T96" s="267"/>
      <c r="U96" s="572"/>
      <c r="V96" s="571"/>
      <c r="W96" s="267"/>
      <c r="X96" s="267"/>
      <c r="Y96" s="267"/>
      <c r="Z96" s="267"/>
      <c r="AA96" s="267"/>
      <c r="AB96" s="267"/>
      <c r="AC96" s="267"/>
      <c r="AD96" s="267"/>
      <c r="AE96" s="572"/>
      <c r="AF96" s="389"/>
      <c r="AG96" s="389"/>
      <c r="AH96" s="389"/>
      <c r="AI96" s="389"/>
      <c r="AJ96" s="389"/>
      <c r="AK96" s="389"/>
      <c r="AL96" s="389"/>
      <c r="AM96" s="389"/>
      <c r="AN96" s="389"/>
      <c r="AO96" s="389"/>
      <c r="AP96" s="389"/>
      <c r="AQ96" s="390"/>
      <c r="AS96" s="346"/>
      <c r="AT96" s="347"/>
      <c r="AU96" s="347"/>
      <c r="AV96" s="347"/>
      <c r="AW96" s="347"/>
      <c r="AX96" s="347"/>
      <c r="AY96" s="347"/>
      <c r="AZ96" s="347"/>
      <c r="BA96" s="347"/>
      <c r="BB96" s="347"/>
      <c r="BC96" s="349"/>
      <c r="BD96" s="349"/>
      <c r="BE96" s="349"/>
      <c r="BF96" s="349"/>
      <c r="BG96" s="349"/>
      <c r="BH96" s="349"/>
      <c r="BI96" s="349"/>
      <c r="BJ96" s="352"/>
      <c r="BK96" s="349"/>
      <c r="BL96" s="349"/>
      <c r="BM96" s="349"/>
      <c r="BN96" s="353"/>
    </row>
    <row r="97" spans="2:66" ht="10.5" customHeight="1">
      <c r="B97" s="368" t="s">
        <v>78</v>
      </c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271">
        <f ca="1">【入力】!$L$409</f>
        <v>0</v>
      </c>
      <c r="N97" s="272"/>
      <c r="O97" s="272"/>
      <c r="P97" s="272"/>
      <c r="Q97" s="272"/>
      <c r="R97" s="272"/>
      <c r="S97" s="272"/>
      <c r="T97" s="272"/>
      <c r="U97" s="273"/>
      <c r="V97" s="271">
        <f ca="1">【入力】!$R$409</f>
        <v>0</v>
      </c>
      <c r="W97" s="272"/>
      <c r="X97" s="272"/>
      <c r="Y97" s="272"/>
      <c r="Z97" s="272"/>
      <c r="AA97" s="272"/>
      <c r="AB97" s="272"/>
      <c r="AC97" s="272"/>
      <c r="AD97" s="272"/>
      <c r="AE97" s="273"/>
      <c r="AF97" s="277">
        <f ca="1">【入力】!$W$409</f>
        <v>0</v>
      </c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8"/>
      <c r="AS97" s="354" t="s">
        <v>128</v>
      </c>
      <c r="AT97" s="354"/>
      <c r="AU97" s="354"/>
      <c r="AV97" s="354"/>
      <c r="AW97" s="354"/>
      <c r="AX97" s="354"/>
      <c r="AY97" s="354"/>
      <c r="AZ97" s="354"/>
      <c r="BA97" s="354"/>
      <c r="BB97" s="354"/>
    </row>
    <row r="98" spans="2:66" ht="9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74"/>
      <c r="N98" s="275"/>
      <c r="O98" s="275"/>
      <c r="P98" s="275"/>
      <c r="Q98" s="275"/>
      <c r="R98" s="275"/>
      <c r="S98" s="275"/>
      <c r="T98" s="275"/>
      <c r="U98" s="276"/>
      <c r="V98" s="274"/>
      <c r="W98" s="275"/>
      <c r="X98" s="275"/>
      <c r="Y98" s="275"/>
      <c r="Z98" s="275"/>
      <c r="AA98" s="275"/>
      <c r="AB98" s="275"/>
      <c r="AC98" s="275"/>
      <c r="AD98" s="275"/>
      <c r="AE98" s="276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80"/>
      <c r="AS98" s="334" t="s">
        <v>129</v>
      </c>
      <c r="AT98" s="335"/>
      <c r="AU98" s="335"/>
      <c r="AV98" s="335"/>
      <c r="AW98" s="335"/>
      <c r="AX98" s="335"/>
      <c r="AY98" s="335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340" t="s">
        <v>37</v>
      </c>
      <c r="BN98" s="341"/>
    </row>
    <row r="99" spans="2:66" ht="9" customHeight="1">
      <c r="B99" s="290" t="s">
        <v>79</v>
      </c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550">
        <f>【入力】!$L$412</f>
        <v>0</v>
      </c>
      <c r="N99" s="279"/>
      <c r="O99" s="279"/>
      <c r="P99" s="279"/>
      <c r="Q99" s="279"/>
      <c r="R99" s="279"/>
      <c r="S99" s="279"/>
      <c r="T99" s="279"/>
      <c r="U99" s="551"/>
      <c r="V99" s="550">
        <f>【入力】!$R$412</f>
        <v>0</v>
      </c>
      <c r="W99" s="279"/>
      <c r="X99" s="279"/>
      <c r="Y99" s="279"/>
      <c r="Z99" s="279"/>
      <c r="AA99" s="279"/>
      <c r="AB99" s="279"/>
      <c r="AC99" s="279"/>
      <c r="AD99" s="279"/>
      <c r="AE99" s="551"/>
      <c r="AF99" s="279">
        <f>【入力】!$W$412</f>
        <v>0</v>
      </c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80"/>
      <c r="AS99" s="336"/>
      <c r="AT99" s="337"/>
      <c r="AU99" s="337"/>
      <c r="AV99" s="337"/>
      <c r="AW99" s="337"/>
      <c r="AX99" s="337"/>
      <c r="AY99" s="337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342"/>
      <c r="BN99" s="343"/>
    </row>
    <row r="100" spans="2:66" ht="9" customHeight="1"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550"/>
      <c r="N100" s="279"/>
      <c r="O100" s="279"/>
      <c r="P100" s="279"/>
      <c r="Q100" s="279"/>
      <c r="R100" s="279"/>
      <c r="S100" s="279"/>
      <c r="T100" s="279"/>
      <c r="U100" s="551"/>
      <c r="V100" s="550"/>
      <c r="W100" s="279"/>
      <c r="X100" s="279"/>
      <c r="Y100" s="279"/>
      <c r="Z100" s="279"/>
      <c r="AA100" s="279"/>
      <c r="AB100" s="279"/>
      <c r="AC100" s="279"/>
      <c r="AD100" s="279"/>
      <c r="AE100" s="551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80"/>
      <c r="AS100" s="336"/>
      <c r="AT100" s="337"/>
      <c r="AU100" s="337"/>
      <c r="AV100" s="337"/>
      <c r="AW100" s="337"/>
      <c r="AX100" s="337"/>
      <c r="AY100" s="337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342"/>
      <c r="BN100" s="343"/>
    </row>
    <row r="101" spans="2:66" ht="9" customHeight="1">
      <c r="B101" s="290" t="str">
        <f>【入力】!$C$127</f>
        <v>不課税対象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550">
        <f ca="1">【入力】!$L$415</f>
        <v>0</v>
      </c>
      <c r="N101" s="279"/>
      <c r="O101" s="279"/>
      <c r="P101" s="279"/>
      <c r="Q101" s="279"/>
      <c r="R101" s="279"/>
      <c r="S101" s="279"/>
      <c r="T101" s="279"/>
      <c r="U101" s="551"/>
      <c r="V101" s="555"/>
      <c r="W101" s="556"/>
      <c r="X101" s="556"/>
      <c r="Y101" s="556"/>
      <c r="Z101" s="556"/>
      <c r="AA101" s="556"/>
      <c r="AB101" s="556"/>
      <c r="AC101" s="556"/>
      <c r="AD101" s="556"/>
      <c r="AE101" s="557"/>
      <c r="AF101" s="279">
        <f ca="1">【入力】!$W$415</f>
        <v>0</v>
      </c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80"/>
      <c r="AS101" s="338"/>
      <c r="AT101" s="339"/>
      <c r="AU101" s="339"/>
      <c r="AV101" s="339"/>
      <c r="AW101" s="339"/>
      <c r="AX101" s="339"/>
      <c r="AY101" s="33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24"/>
      <c r="BN101" s="220"/>
    </row>
    <row r="102" spans="2:66" ht="9" customHeight="1">
      <c r="B102" s="548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52"/>
      <c r="N102" s="553"/>
      <c r="O102" s="553"/>
      <c r="P102" s="553"/>
      <c r="Q102" s="553"/>
      <c r="R102" s="553"/>
      <c r="S102" s="553"/>
      <c r="T102" s="553"/>
      <c r="U102" s="554"/>
      <c r="V102" s="558"/>
      <c r="W102" s="559"/>
      <c r="X102" s="559"/>
      <c r="Y102" s="559"/>
      <c r="Z102" s="559"/>
      <c r="AA102" s="559"/>
      <c r="AB102" s="559"/>
      <c r="AC102" s="559"/>
      <c r="AD102" s="559"/>
      <c r="AE102" s="560"/>
      <c r="AF102" s="553"/>
      <c r="AG102" s="553"/>
      <c r="AH102" s="553"/>
      <c r="AI102" s="553"/>
      <c r="AJ102" s="553"/>
      <c r="AK102" s="553"/>
      <c r="AL102" s="553"/>
      <c r="AM102" s="553"/>
      <c r="AN102" s="553"/>
      <c r="AO102" s="553"/>
      <c r="AP102" s="553"/>
      <c r="AQ102" s="561"/>
      <c r="AS102" s="266" t="s">
        <v>180</v>
      </c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 t="s">
        <v>37</v>
      </c>
      <c r="BN102" s="323"/>
    </row>
    <row r="103" spans="2:66" ht="9" customHeight="1">
      <c r="AS103" s="268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301"/>
    </row>
    <row r="104" spans="2:66" ht="12" customHeight="1">
      <c r="B104" s="289" t="s">
        <v>40</v>
      </c>
      <c r="C104" s="289"/>
      <c r="D104" s="289"/>
      <c r="E104" s="289"/>
      <c r="F104" s="289"/>
      <c r="G104" s="289"/>
      <c r="H104" s="289" t="s">
        <v>41</v>
      </c>
      <c r="I104" s="289"/>
      <c r="J104" s="289"/>
      <c r="K104" s="289"/>
      <c r="L104" s="289"/>
      <c r="M104" s="289" t="s">
        <v>42</v>
      </c>
      <c r="N104" s="289"/>
      <c r="O104" s="289"/>
      <c r="P104" s="289"/>
      <c r="Q104" s="289"/>
      <c r="R104" s="289" t="s">
        <v>43</v>
      </c>
      <c r="S104" s="289"/>
      <c r="T104" s="289"/>
      <c r="U104" s="289"/>
      <c r="V104" s="289"/>
      <c r="W104" s="289"/>
      <c r="X104" s="289"/>
      <c r="Y104" s="6"/>
      <c r="Z104" s="620" t="s">
        <v>8</v>
      </c>
      <c r="AA104" s="621"/>
      <c r="AB104" s="621"/>
      <c r="AC104" s="621"/>
      <c r="AD104" s="621"/>
      <c r="AE104" s="621"/>
      <c r="AF104" s="621"/>
      <c r="AG104" s="621"/>
      <c r="AH104" s="621"/>
      <c r="AI104" s="621"/>
      <c r="AJ104" s="621"/>
      <c r="AK104" s="621"/>
      <c r="AL104" s="621"/>
      <c r="AM104" s="621"/>
      <c r="AN104" s="621"/>
      <c r="AO104" s="621"/>
      <c r="AP104" s="621"/>
      <c r="AQ104" s="622"/>
      <c r="AS104" s="268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301"/>
    </row>
    <row r="105" spans="2:66" ht="9" customHeight="1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6"/>
      <c r="Z105" s="623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4"/>
      <c r="AL105" s="624"/>
      <c r="AM105" s="624"/>
      <c r="AN105" s="624"/>
      <c r="AO105" s="624"/>
      <c r="AP105" s="624"/>
      <c r="AQ105" s="625"/>
      <c r="AS105" s="318" t="s">
        <v>120</v>
      </c>
      <c r="AT105" s="319"/>
      <c r="AU105" s="319"/>
      <c r="AV105" s="319"/>
      <c r="AW105" s="319"/>
      <c r="AX105" s="319"/>
      <c r="AY105" s="31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 t="s">
        <v>37</v>
      </c>
      <c r="BN105" s="301"/>
    </row>
    <row r="106" spans="2:66" ht="10.5" customHeight="1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7"/>
      <c r="Z106" s="62"/>
      <c r="AA106" s="7"/>
      <c r="AB106" s="6"/>
      <c r="AC106" s="7"/>
      <c r="AD106" s="6"/>
      <c r="AF106" s="6"/>
      <c r="AG106" s="6"/>
      <c r="AH106" s="7" t="s">
        <v>75</v>
      </c>
      <c r="AI106" s="6"/>
      <c r="AJ106" s="6"/>
      <c r="AL106" s="7"/>
      <c r="AM106" s="7" t="s">
        <v>74</v>
      </c>
      <c r="AN106" s="7"/>
      <c r="AO106" s="7"/>
      <c r="AP106" s="7"/>
      <c r="AQ106" s="63" t="s">
        <v>37</v>
      </c>
      <c r="AS106" s="318"/>
      <c r="AT106" s="319"/>
      <c r="AU106" s="319"/>
      <c r="AV106" s="319"/>
      <c r="AW106" s="319"/>
      <c r="AX106" s="319"/>
      <c r="AY106" s="31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301"/>
    </row>
    <row r="107" spans="2:66" ht="9" customHeight="1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56"/>
      <c r="Z107" s="542">
        <f ca="1">【入力】!$W$421</f>
        <v>0</v>
      </c>
      <c r="AA107" s="543"/>
      <c r="AB107" s="543"/>
      <c r="AC107" s="543"/>
      <c r="AD107" s="543"/>
      <c r="AE107" s="543"/>
      <c r="AF107" s="543"/>
      <c r="AG107" s="543"/>
      <c r="AH107" s="543"/>
      <c r="AI107" s="543"/>
      <c r="AJ107" s="543"/>
      <c r="AK107" s="543"/>
      <c r="AL107" s="543"/>
      <c r="AM107" s="543"/>
      <c r="AN107" s="543"/>
      <c r="AO107" s="543"/>
      <c r="AP107" s="543"/>
      <c r="AQ107" s="544"/>
      <c r="AS107" s="318"/>
      <c r="AT107" s="319"/>
      <c r="AU107" s="319"/>
      <c r="AV107" s="319"/>
      <c r="AW107" s="319"/>
      <c r="AX107" s="319"/>
      <c r="AY107" s="31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301"/>
    </row>
    <row r="108" spans="2:66" ht="9" customHeight="1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56"/>
      <c r="Z108" s="542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4"/>
      <c r="AS108" s="330" t="s">
        <v>91</v>
      </c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6"/>
    </row>
    <row r="109" spans="2:66" ht="18" customHeight="1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56"/>
      <c r="Z109" s="545"/>
      <c r="AA109" s="546"/>
      <c r="AB109" s="546"/>
      <c r="AC109" s="546"/>
      <c r="AD109" s="546"/>
      <c r="AE109" s="546"/>
      <c r="AF109" s="546"/>
      <c r="AG109" s="546"/>
      <c r="AH109" s="546"/>
      <c r="AI109" s="546"/>
      <c r="AJ109" s="546"/>
      <c r="AK109" s="546"/>
      <c r="AL109" s="546"/>
      <c r="AM109" s="546"/>
      <c r="AN109" s="546"/>
      <c r="AO109" s="546"/>
      <c r="AP109" s="546"/>
      <c r="AQ109" s="547"/>
      <c r="AS109" s="331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300"/>
    </row>
    <row r="110" spans="2:66" ht="3" customHeight="1"/>
    <row r="111" spans="2:66" ht="6" customHeight="1">
      <c r="B111" s="581" t="s">
        <v>167</v>
      </c>
      <c r="C111" s="581"/>
      <c r="D111" s="581"/>
      <c r="E111" s="581"/>
      <c r="F111" s="581"/>
      <c r="G111" s="581"/>
      <c r="H111" s="581"/>
      <c r="I111" s="581"/>
      <c r="J111" s="262" t="s">
        <v>0</v>
      </c>
      <c r="K111" s="262"/>
      <c r="L111" s="262"/>
      <c r="M111" s="262"/>
      <c r="N111" s="262"/>
      <c r="O111" s="262"/>
      <c r="P111" s="262"/>
      <c r="Q111" s="262"/>
      <c r="Z111" s="650" t="s">
        <v>82</v>
      </c>
      <c r="AA111" s="650"/>
      <c r="AB111" s="650"/>
      <c r="AC111" s="650"/>
      <c r="AD111" s="650"/>
      <c r="AE111" s="263" t="str">
        <f>【入力】!$W$341</f>
        <v>4</v>
      </c>
      <c r="AF111" s="263"/>
      <c r="AG111" s="263"/>
      <c r="AH111" s="263"/>
      <c r="AI111" s="263"/>
      <c r="AJ111" s="263"/>
      <c r="AK111" s="263"/>
      <c r="AL111" s="265" t="s">
        <v>186</v>
      </c>
      <c r="AM111" s="265"/>
      <c r="AN111" s="265"/>
      <c r="AO111" s="265"/>
      <c r="AP111" s="265"/>
      <c r="AQ111" s="265"/>
      <c r="AS111" s="135"/>
      <c r="AT111" s="135"/>
      <c r="AU111" s="135"/>
      <c r="AV111" s="135"/>
      <c r="AW111" s="135"/>
      <c r="AX111" s="135"/>
      <c r="AY111" s="135"/>
      <c r="AZ111" s="135"/>
      <c r="BA111" s="539" t="s">
        <v>76</v>
      </c>
      <c r="BB111" s="539"/>
      <c r="BC111" s="539"/>
      <c r="BD111" s="539"/>
      <c r="BE111" s="236" t="str">
        <f>MID(【入力】!$K$344,1,4)</f>
        <v/>
      </c>
      <c r="BF111" s="236"/>
      <c r="BG111" s="236"/>
      <c r="BH111" s="297" t="s">
        <v>5</v>
      </c>
      <c r="BI111" s="236" t="str">
        <f>MID(【入力】!$K$344,5,2)</f>
        <v/>
      </c>
      <c r="BJ111" s="236"/>
      <c r="BK111" s="297" t="s">
        <v>6</v>
      </c>
      <c r="BL111" s="236" t="str">
        <f>MID(【入力】!$K$344,7,2)</f>
        <v/>
      </c>
      <c r="BM111" s="236"/>
      <c r="BN111" s="297" t="s">
        <v>7</v>
      </c>
    </row>
    <row r="112" spans="2:66" ht="10.5" customHeight="1">
      <c r="B112" s="581"/>
      <c r="C112" s="581"/>
      <c r="D112" s="581"/>
      <c r="E112" s="581"/>
      <c r="F112" s="581"/>
      <c r="G112" s="581"/>
      <c r="H112" s="581"/>
      <c r="I112" s="581"/>
      <c r="J112" s="262"/>
      <c r="K112" s="262"/>
      <c r="L112" s="262"/>
      <c r="M112" s="262"/>
      <c r="N112" s="262"/>
      <c r="O112" s="262"/>
      <c r="P112" s="262"/>
      <c r="Q112" s="262"/>
      <c r="S112" s="270" t="s">
        <v>31</v>
      </c>
      <c r="T112" s="270"/>
      <c r="U112" s="270"/>
      <c r="V112" s="270"/>
      <c r="W112" s="270"/>
      <c r="X112" s="270"/>
      <c r="Y112" s="270"/>
      <c r="Z112" s="211"/>
      <c r="AA112" s="211"/>
      <c r="AB112" s="211"/>
      <c r="AC112" s="211"/>
      <c r="AD112" s="211"/>
      <c r="AE112" s="264"/>
      <c r="AF112" s="264"/>
      <c r="AG112" s="264"/>
      <c r="AH112" s="264"/>
      <c r="AI112" s="264"/>
      <c r="AJ112" s="264"/>
      <c r="AK112" s="264"/>
      <c r="AL112" s="265"/>
      <c r="AM112" s="265"/>
      <c r="AN112" s="265"/>
      <c r="AO112" s="265"/>
      <c r="AP112" s="265"/>
      <c r="AQ112" s="265"/>
      <c r="AS112" s="135"/>
      <c r="AT112" s="135"/>
      <c r="AU112" s="135"/>
      <c r="AV112" s="135"/>
      <c r="AW112" s="135"/>
      <c r="AX112" s="135"/>
      <c r="AY112" s="135"/>
      <c r="AZ112" s="135"/>
      <c r="BA112" s="540"/>
      <c r="BB112" s="540"/>
      <c r="BC112" s="540"/>
      <c r="BD112" s="540"/>
      <c r="BE112" s="541"/>
      <c r="BF112" s="541"/>
      <c r="BG112" s="541"/>
      <c r="BH112" s="298"/>
      <c r="BI112" s="541"/>
      <c r="BJ112" s="541"/>
      <c r="BK112" s="298"/>
      <c r="BL112" s="541"/>
      <c r="BM112" s="541"/>
      <c r="BN112" s="298"/>
    </row>
    <row r="113" spans="2:79" ht="10.5" customHeight="1">
      <c r="B113" s="581"/>
      <c r="C113" s="581"/>
      <c r="D113" s="581"/>
      <c r="E113" s="581"/>
      <c r="F113" s="581"/>
      <c r="G113" s="581"/>
      <c r="H113" s="581"/>
      <c r="I113" s="581"/>
      <c r="J113" s="262"/>
      <c r="K113" s="262"/>
      <c r="L113" s="262"/>
      <c r="M113" s="262"/>
      <c r="N113" s="262"/>
      <c r="O113" s="262"/>
      <c r="P113" s="262"/>
      <c r="Q113" s="262"/>
      <c r="S113" s="270"/>
      <c r="T113" s="270"/>
      <c r="U113" s="270"/>
      <c r="V113" s="270"/>
      <c r="W113" s="270"/>
      <c r="X113" s="270"/>
      <c r="Y113" s="270"/>
      <c r="AS113" s="652" t="s">
        <v>183</v>
      </c>
      <c r="AT113" s="652"/>
      <c r="AU113" s="652"/>
      <c r="AV113" s="652"/>
      <c r="AW113" s="652"/>
      <c r="AX113" s="652"/>
      <c r="AY113" s="652"/>
      <c r="AZ113" s="652"/>
    </row>
    <row r="114" spans="2:79" ht="10.5" customHeight="1">
      <c r="B114" s="516" t="s">
        <v>184</v>
      </c>
      <c r="C114" s="516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S114" s="517" t="s">
        <v>24</v>
      </c>
      <c r="T114" s="518"/>
      <c r="U114" s="518"/>
      <c r="V114" s="518"/>
      <c r="W114" s="518"/>
      <c r="X114" s="518"/>
      <c r="Y114" s="519"/>
      <c r="Z114" s="520" t="str">
        <f>MID(【入力】!$K$5,1,1)</f>
        <v/>
      </c>
      <c r="AA114" s="520"/>
      <c r="AB114" s="522" t="str">
        <f>MID(【入力】!$K$5,2,1)</f>
        <v/>
      </c>
      <c r="AC114" s="522"/>
      <c r="AD114" s="522" t="str">
        <f>MID(【入力】!$K$5,3,1)</f>
        <v/>
      </c>
      <c r="AE114" s="522"/>
      <c r="AF114" s="522" t="str">
        <f>MID(【入力】!$K$5,4,1)</f>
        <v/>
      </c>
      <c r="AG114" s="522"/>
      <c r="AH114" s="522" t="str">
        <f>MID(【入力】!$K$5,5,1)</f>
        <v/>
      </c>
      <c r="AI114" s="522"/>
      <c r="AJ114" s="520" t="str">
        <f>MID(【入力】!$K$5,6,1)</f>
        <v/>
      </c>
      <c r="AK114" s="520"/>
      <c r="AL114" s="501" t="s">
        <v>188</v>
      </c>
      <c r="AM114" s="502"/>
      <c r="AN114" s="502"/>
      <c r="AO114" s="502"/>
      <c r="AP114" s="502"/>
      <c r="AQ114" s="503"/>
      <c r="AS114" s="507" t="s">
        <v>38</v>
      </c>
      <c r="AT114" s="508"/>
      <c r="AU114" s="508"/>
      <c r="AV114" s="508"/>
      <c r="AW114" s="508"/>
      <c r="AX114" s="508"/>
      <c r="AY114" s="508"/>
      <c r="AZ114" s="508"/>
      <c r="BA114" s="508"/>
      <c r="BB114" s="509"/>
      <c r="BC114" s="306" t="str">
        <f>MID(【入力】!$K$360,1,1)</f>
        <v/>
      </c>
      <c r="BD114" s="306" t="str">
        <f>MID(【入力】!$K$360,2,1)</f>
        <v/>
      </c>
      <c r="BE114" s="306" t="str">
        <f>MID(【入力】!$K$360,3,1)</f>
        <v/>
      </c>
      <c r="BF114" s="306" t="str">
        <f>MID(【入力】!$K$360,4,1)</f>
        <v/>
      </c>
      <c r="BG114" s="306" t="str">
        <f>MID(【入力】!$K$360,5,1)</f>
        <v/>
      </c>
      <c r="BH114" s="309"/>
      <c r="BI114" s="309"/>
      <c r="BJ114" s="309"/>
      <c r="BK114" s="309"/>
      <c r="BL114" s="309"/>
      <c r="BM114" s="309"/>
      <c r="BN114" s="310"/>
    </row>
    <row r="115" spans="2:79" ht="10.5" customHeight="1">
      <c r="B115" s="516"/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S115" s="315"/>
      <c r="T115" s="316"/>
      <c r="U115" s="316"/>
      <c r="V115" s="316"/>
      <c r="W115" s="316"/>
      <c r="X115" s="316"/>
      <c r="Y115" s="317"/>
      <c r="Z115" s="521"/>
      <c r="AA115" s="521"/>
      <c r="AB115" s="523"/>
      <c r="AC115" s="523"/>
      <c r="AD115" s="523"/>
      <c r="AE115" s="523"/>
      <c r="AF115" s="523"/>
      <c r="AG115" s="523"/>
      <c r="AH115" s="523"/>
      <c r="AI115" s="523"/>
      <c r="AJ115" s="521"/>
      <c r="AK115" s="521"/>
      <c r="AL115" s="504"/>
      <c r="AM115" s="505"/>
      <c r="AN115" s="505"/>
      <c r="AO115" s="505"/>
      <c r="AP115" s="505"/>
      <c r="AQ115" s="506"/>
      <c r="AS115" s="510"/>
      <c r="AT115" s="511"/>
      <c r="AU115" s="511"/>
      <c r="AV115" s="511"/>
      <c r="AW115" s="511"/>
      <c r="AX115" s="511"/>
      <c r="AY115" s="511"/>
      <c r="AZ115" s="511"/>
      <c r="BA115" s="511"/>
      <c r="BB115" s="512"/>
      <c r="BC115" s="307"/>
      <c r="BD115" s="307"/>
      <c r="BE115" s="307"/>
      <c r="BF115" s="307"/>
      <c r="BG115" s="307"/>
      <c r="BH115" s="311"/>
      <c r="BI115" s="311"/>
      <c r="BJ115" s="311"/>
      <c r="BK115" s="311"/>
      <c r="BL115" s="311"/>
      <c r="BM115" s="311"/>
      <c r="BN115" s="312"/>
      <c r="BR115" s="325" t="str">
        <f>MID(【入力】!$K$9,1,3)</f>
        <v/>
      </c>
      <c r="BS115" s="325"/>
      <c r="BT115" s="325"/>
      <c r="BU115" s="325"/>
      <c r="BV115" s="325" t="s">
        <v>3</v>
      </c>
      <c r="BW115" s="325"/>
      <c r="BX115" s="325" t="str">
        <f>MID(【入力】!$K$9,4,4)</f>
        <v/>
      </c>
      <c r="BY115" s="325"/>
      <c r="BZ115" s="325"/>
      <c r="CA115" s="325"/>
    </row>
    <row r="116" spans="2:79" ht="9.75" customHeight="1">
      <c r="B116" s="524" t="s">
        <v>4</v>
      </c>
      <c r="C116" s="525"/>
      <c r="D116" s="525"/>
      <c r="E116" s="525"/>
      <c r="F116" s="525"/>
      <c r="G116" s="530" t="str">
        <f>MID(【入力】!$K$347,1,1)</f>
        <v/>
      </c>
      <c r="H116" s="533" t="str">
        <f>MID(【入力】!$K$347,2,1)</f>
        <v/>
      </c>
      <c r="I116" s="533" t="str">
        <f>MID(【入力】!$K$347,3,1)</f>
        <v/>
      </c>
      <c r="J116" s="533" t="str">
        <f>MID(【入力】!$K$347,4,1)</f>
        <v/>
      </c>
      <c r="K116" s="536" t="s">
        <v>5</v>
      </c>
      <c r="L116" s="533" t="str">
        <f>MID(【入力】!$K$347,5,1)</f>
        <v/>
      </c>
      <c r="M116" s="533" t="str">
        <f>MID(【入力】!$K$347,6,1)</f>
        <v/>
      </c>
      <c r="N116" s="536" t="s">
        <v>6</v>
      </c>
      <c r="O116" s="533" t="str">
        <f>MID(【入力】!$K$347,7,1)</f>
        <v/>
      </c>
      <c r="P116" s="533" t="str">
        <f>MID(【入力】!$K$347,8,1)</f>
        <v/>
      </c>
      <c r="Q116" s="486" t="s">
        <v>7</v>
      </c>
      <c r="R116" s="10"/>
      <c r="S116" s="490" t="s">
        <v>9</v>
      </c>
      <c r="T116" s="491"/>
      <c r="U116" s="491"/>
      <c r="V116" s="491"/>
      <c r="W116" s="491"/>
      <c r="X116" s="491"/>
      <c r="Y116" s="492"/>
      <c r="Z116" s="36"/>
      <c r="AA116" s="616" t="str">
        <f>IF(【入力】!$K$9="","",$BR$7)</f>
        <v/>
      </c>
      <c r="AB116" s="616"/>
      <c r="AC116" s="616"/>
      <c r="AD116" s="616"/>
      <c r="AE116" s="616"/>
      <c r="AF116" s="616"/>
      <c r="AG116" s="616"/>
      <c r="AH116" s="616"/>
      <c r="AI116" s="616"/>
      <c r="AJ116" s="616"/>
      <c r="AK116" s="616"/>
      <c r="AL116" s="46"/>
      <c r="AM116" s="46"/>
      <c r="AN116" s="46"/>
      <c r="AO116" s="46"/>
      <c r="AP116" s="46"/>
      <c r="AQ116" s="47"/>
      <c r="AS116" s="513"/>
      <c r="AT116" s="514"/>
      <c r="AU116" s="514"/>
      <c r="AV116" s="514"/>
      <c r="AW116" s="514"/>
      <c r="AX116" s="514"/>
      <c r="AY116" s="514"/>
      <c r="AZ116" s="514"/>
      <c r="BA116" s="514"/>
      <c r="BB116" s="515"/>
      <c r="BC116" s="308"/>
      <c r="BD116" s="308"/>
      <c r="BE116" s="308"/>
      <c r="BF116" s="308"/>
      <c r="BG116" s="308"/>
      <c r="BH116" s="313"/>
      <c r="BI116" s="313"/>
      <c r="BJ116" s="313"/>
      <c r="BK116" s="313"/>
      <c r="BL116" s="313"/>
      <c r="BM116" s="313"/>
      <c r="BN116" s="314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</row>
    <row r="117" spans="2:79" ht="9.75" customHeight="1">
      <c r="B117" s="526"/>
      <c r="C117" s="527"/>
      <c r="D117" s="527"/>
      <c r="E117" s="527"/>
      <c r="F117" s="527"/>
      <c r="G117" s="531"/>
      <c r="H117" s="534"/>
      <c r="I117" s="534"/>
      <c r="J117" s="534"/>
      <c r="K117" s="537"/>
      <c r="L117" s="534"/>
      <c r="M117" s="534"/>
      <c r="N117" s="537"/>
      <c r="O117" s="534"/>
      <c r="P117" s="534"/>
      <c r="Q117" s="614"/>
      <c r="R117" s="10"/>
      <c r="S117" s="490"/>
      <c r="T117" s="491"/>
      <c r="U117" s="491"/>
      <c r="V117" s="491"/>
      <c r="W117" s="491"/>
      <c r="X117" s="491"/>
      <c r="Y117" s="492"/>
      <c r="Z117" s="36"/>
      <c r="AA117" s="616"/>
      <c r="AB117" s="616"/>
      <c r="AC117" s="616"/>
      <c r="AD117" s="616"/>
      <c r="AE117" s="616"/>
      <c r="AF117" s="616"/>
      <c r="AG117" s="616"/>
      <c r="AH117" s="616"/>
      <c r="AI117" s="616"/>
      <c r="AJ117" s="616"/>
      <c r="AK117" s="616"/>
      <c r="AL117" s="46"/>
      <c r="AM117" s="46"/>
      <c r="AN117" s="46"/>
      <c r="AO117" s="46"/>
      <c r="AP117" s="46"/>
      <c r="AQ117" s="47"/>
      <c r="AS117" s="315" t="s">
        <v>14</v>
      </c>
      <c r="AT117" s="316"/>
      <c r="AU117" s="316"/>
      <c r="AV117" s="316"/>
      <c r="AW117" s="316"/>
      <c r="AX117" s="316"/>
      <c r="AY117" s="316"/>
      <c r="AZ117" s="316"/>
      <c r="BA117" s="316"/>
      <c r="BB117" s="317"/>
      <c r="BC117" s="321" t="str">
        <f>IF(【入力】!$K$360="","",【入力】!$K$363)</f>
        <v/>
      </c>
      <c r="BD117" s="321"/>
      <c r="BE117" s="321"/>
      <c r="BF117" s="321"/>
      <c r="BG117" s="321"/>
      <c r="BH117" s="321"/>
      <c r="BI117" s="321"/>
      <c r="BJ117" s="321"/>
      <c r="BK117" s="321"/>
      <c r="BL117" s="267" t="s">
        <v>37</v>
      </c>
      <c r="BM117" s="267"/>
      <c r="BN117" s="323"/>
    </row>
    <row r="118" spans="2:79" ht="9.75" customHeight="1">
      <c r="B118" s="528"/>
      <c r="C118" s="529"/>
      <c r="D118" s="529"/>
      <c r="E118" s="529"/>
      <c r="F118" s="529"/>
      <c r="G118" s="532"/>
      <c r="H118" s="535"/>
      <c r="I118" s="535"/>
      <c r="J118" s="535"/>
      <c r="K118" s="538"/>
      <c r="L118" s="535"/>
      <c r="M118" s="535"/>
      <c r="N118" s="538"/>
      <c r="O118" s="535"/>
      <c r="P118" s="535"/>
      <c r="Q118" s="615"/>
      <c r="R118" s="10"/>
      <c r="S118" s="490" t="s">
        <v>10</v>
      </c>
      <c r="T118" s="491"/>
      <c r="U118" s="491"/>
      <c r="V118" s="491"/>
      <c r="W118" s="491"/>
      <c r="X118" s="491"/>
      <c r="Y118" s="492"/>
      <c r="AA118" s="595">
        <f>【入力】!$K$12</f>
        <v>0</v>
      </c>
      <c r="AB118" s="595"/>
      <c r="AC118" s="595"/>
      <c r="AD118" s="595"/>
      <c r="AE118" s="595"/>
      <c r="AF118" s="595"/>
      <c r="AG118" s="595"/>
      <c r="AH118" s="595"/>
      <c r="AI118" s="595"/>
      <c r="AJ118" s="595"/>
      <c r="AK118" s="595"/>
      <c r="AL118" s="595"/>
      <c r="AM118" s="595"/>
      <c r="AN118" s="595"/>
      <c r="AO118" s="595"/>
      <c r="AP118" s="595"/>
      <c r="AQ118" s="596"/>
      <c r="AS118" s="318"/>
      <c r="AT118" s="319"/>
      <c r="AU118" s="319"/>
      <c r="AV118" s="319"/>
      <c r="AW118" s="319"/>
      <c r="AX118" s="319"/>
      <c r="AY118" s="319"/>
      <c r="AZ118" s="319"/>
      <c r="BA118" s="319"/>
      <c r="BB118" s="320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269"/>
      <c r="BM118" s="269"/>
      <c r="BN118" s="301"/>
    </row>
    <row r="119" spans="2:79" ht="9.75" customHeight="1">
      <c r="S119" s="490"/>
      <c r="T119" s="491"/>
      <c r="U119" s="491"/>
      <c r="V119" s="491"/>
      <c r="W119" s="491"/>
      <c r="X119" s="491"/>
      <c r="Y119" s="492"/>
      <c r="Z119" s="9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  <c r="AK119" s="595"/>
      <c r="AL119" s="595"/>
      <c r="AM119" s="595"/>
      <c r="AN119" s="595"/>
      <c r="AO119" s="595"/>
      <c r="AP119" s="595"/>
      <c r="AQ119" s="596"/>
      <c r="AS119" s="318"/>
      <c r="AT119" s="319"/>
      <c r="AU119" s="319"/>
      <c r="AV119" s="319"/>
      <c r="AW119" s="319"/>
      <c r="AX119" s="319"/>
      <c r="AY119" s="319"/>
      <c r="AZ119" s="319"/>
      <c r="BA119" s="319"/>
      <c r="BB119" s="320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269"/>
      <c r="BM119" s="269"/>
      <c r="BN119" s="301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</row>
    <row r="120" spans="2:79" ht="9.75" customHeight="1">
      <c r="B120" s="384" t="s">
        <v>2</v>
      </c>
      <c r="C120" s="132"/>
      <c r="D120" s="132"/>
      <c r="E120" s="132"/>
      <c r="F120" s="570"/>
      <c r="G120" s="631" t="str">
        <f>MID(【入力】!$K$350,1,1)</f>
        <v/>
      </c>
      <c r="H120" s="634" t="str">
        <f>MID(【入力】!$K$350,2,1)</f>
        <v/>
      </c>
      <c r="I120" s="634" t="str">
        <f>MID(【入力】!$K$350,3,1)</f>
        <v/>
      </c>
      <c r="J120" s="634" t="str">
        <f>MID(【入力】!$K$350,4,1)</f>
        <v/>
      </c>
      <c r="K120" s="637" t="s">
        <v>3</v>
      </c>
      <c r="L120" s="640" t="str">
        <f>MID(【入力】!$K$350,5,1)</f>
        <v/>
      </c>
      <c r="M120" s="640" t="str">
        <f>MID(【入力】!$K$350,6,1)</f>
        <v/>
      </c>
      <c r="N120" s="643" t="s">
        <v>3</v>
      </c>
      <c r="O120" s="640" t="str">
        <f>MID(【入力】!$K$350,7,1)</f>
        <v/>
      </c>
      <c r="P120" s="640" t="str">
        <f>MID(【入力】!$K$350,8,1)</f>
        <v/>
      </c>
      <c r="Q120" s="646" t="str">
        <f>MID(【入力】!$K$350,9,1)</f>
        <v/>
      </c>
      <c r="S120" s="490" t="s">
        <v>11</v>
      </c>
      <c r="T120" s="491"/>
      <c r="U120" s="491"/>
      <c r="V120" s="491"/>
      <c r="W120" s="491"/>
      <c r="X120" s="491"/>
      <c r="Y120" s="492"/>
      <c r="AA120" s="595">
        <f>【入力】!$K$15</f>
        <v>0</v>
      </c>
      <c r="AB120" s="595"/>
      <c r="AC120" s="595"/>
      <c r="AD120" s="595"/>
      <c r="AE120" s="595"/>
      <c r="AF120" s="595"/>
      <c r="AG120" s="595"/>
      <c r="AH120" s="595"/>
      <c r="AI120" s="595"/>
      <c r="AJ120" s="595"/>
      <c r="AK120" s="595"/>
      <c r="AL120" s="595"/>
      <c r="AM120" s="595"/>
      <c r="AN120" s="595"/>
      <c r="AO120" s="595"/>
      <c r="AP120" s="595"/>
      <c r="AQ120" s="596"/>
      <c r="AS120" s="318" t="s">
        <v>27</v>
      </c>
      <c r="AT120" s="319"/>
      <c r="AU120" s="319"/>
      <c r="AV120" s="319"/>
      <c r="AW120" s="319"/>
      <c r="AX120" s="319"/>
      <c r="AY120" s="319"/>
      <c r="AZ120" s="319"/>
      <c r="BA120" s="319"/>
      <c r="BB120" s="320"/>
      <c r="BC120" s="322" t="str">
        <f>IF(【入力】!$K$360="","",【入力】!$K$366)</f>
        <v/>
      </c>
      <c r="BD120" s="322"/>
      <c r="BE120" s="322"/>
      <c r="BF120" s="322"/>
      <c r="BG120" s="322"/>
      <c r="BH120" s="322"/>
      <c r="BI120" s="322"/>
      <c r="BJ120" s="322"/>
      <c r="BK120" s="322"/>
      <c r="BL120" s="269" t="s">
        <v>37</v>
      </c>
      <c r="BM120" s="269"/>
      <c r="BN120" s="301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</row>
    <row r="121" spans="2:79" ht="9.75" customHeight="1">
      <c r="B121" s="330"/>
      <c r="C121" s="135"/>
      <c r="D121" s="135"/>
      <c r="E121" s="135"/>
      <c r="F121" s="629"/>
      <c r="G121" s="632"/>
      <c r="H121" s="635"/>
      <c r="I121" s="635"/>
      <c r="J121" s="635"/>
      <c r="K121" s="638"/>
      <c r="L121" s="641"/>
      <c r="M121" s="641"/>
      <c r="N121" s="644"/>
      <c r="O121" s="641"/>
      <c r="P121" s="641"/>
      <c r="Q121" s="647"/>
      <c r="S121" s="490"/>
      <c r="T121" s="491"/>
      <c r="U121" s="491"/>
      <c r="V121" s="491"/>
      <c r="W121" s="491"/>
      <c r="X121" s="491"/>
      <c r="Y121" s="492"/>
      <c r="Z121" s="9"/>
      <c r="AA121" s="595"/>
      <c r="AB121" s="595"/>
      <c r="AC121" s="595"/>
      <c r="AD121" s="595"/>
      <c r="AE121" s="595"/>
      <c r="AF121" s="595"/>
      <c r="AG121" s="595"/>
      <c r="AH121" s="595"/>
      <c r="AI121" s="595"/>
      <c r="AJ121" s="595"/>
      <c r="AK121" s="595"/>
      <c r="AL121" s="595"/>
      <c r="AM121" s="595"/>
      <c r="AN121" s="595"/>
      <c r="AO121" s="595"/>
      <c r="AP121" s="595"/>
      <c r="AQ121" s="596"/>
      <c r="AS121" s="318"/>
      <c r="AT121" s="319"/>
      <c r="AU121" s="319"/>
      <c r="AV121" s="319"/>
      <c r="AW121" s="319"/>
      <c r="AX121" s="319"/>
      <c r="AY121" s="319"/>
      <c r="AZ121" s="319"/>
      <c r="BA121" s="319"/>
      <c r="BB121" s="320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269"/>
      <c r="BM121" s="269"/>
      <c r="BN121" s="301"/>
    </row>
    <row r="122" spans="2:79" ht="9.75" customHeight="1">
      <c r="B122" s="331"/>
      <c r="C122" s="299"/>
      <c r="D122" s="299"/>
      <c r="E122" s="299"/>
      <c r="F122" s="630"/>
      <c r="G122" s="633"/>
      <c r="H122" s="636"/>
      <c r="I122" s="636"/>
      <c r="J122" s="636"/>
      <c r="K122" s="639"/>
      <c r="L122" s="642"/>
      <c r="M122" s="642"/>
      <c r="N122" s="645"/>
      <c r="O122" s="642"/>
      <c r="P122" s="642"/>
      <c r="Q122" s="648"/>
      <c r="S122" s="490" t="s">
        <v>26</v>
      </c>
      <c r="T122" s="491"/>
      <c r="U122" s="491"/>
      <c r="V122" s="491"/>
      <c r="W122" s="491"/>
      <c r="X122" s="491"/>
      <c r="Y122" s="492"/>
      <c r="AA122" s="595">
        <f>【入力】!$K$18</f>
        <v>0</v>
      </c>
      <c r="AB122" s="595"/>
      <c r="AC122" s="595"/>
      <c r="AD122" s="595"/>
      <c r="AE122" s="595"/>
      <c r="AF122" s="595"/>
      <c r="AG122" s="595"/>
      <c r="AH122" s="595"/>
      <c r="AI122" s="595"/>
      <c r="AJ122" s="595"/>
      <c r="AK122" s="595"/>
      <c r="AL122" s="595"/>
      <c r="AM122" s="595"/>
      <c r="AN122" s="595"/>
      <c r="AO122" s="597" t="s">
        <v>89</v>
      </c>
      <c r="AP122" s="597"/>
      <c r="AQ122" s="48"/>
      <c r="AS122" s="318" t="s">
        <v>28</v>
      </c>
      <c r="AT122" s="319"/>
      <c r="AU122" s="319"/>
      <c r="AV122" s="319"/>
      <c r="AW122" s="319"/>
      <c r="AX122" s="319"/>
      <c r="AY122" s="319"/>
      <c r="AZ122" s="319"/>
      <c r="BA122" s="319"/>
      <c r="BB122" s="320"/>
      <c r="BC122" s="322" t="str">
        <f>IF(【入力】!$K$360="","",【入力】!$K$369)</f>
        <v/>
      </c>
      <c r="BD122" s="322"/>
      <c r="BE122" s="322"/>
      <c r="BF122" s="322"/>
      <c r="BG122" s="322"/>
      <c r="BH122" s="322"/>
      <c r="BI122" s="322"/>
      <c r="BJ122" s="322"/>
      <c r="BK122" s="322"/>
      <c r="BL122" s="269" t="s">
        <v>37</v>
      </c>
      <c r="BM122" s="269"/>
      <c r="BN122" s="301"/>
    </row>
    <row r="123" spans="2:79" ht="9.75" customHeight="1">
      <c r="G123" s="5"/>
      <c r="H123" s="5"/>
      <c r="I123" s="5"/>
      <c r="J123" s="5"/>
      <c r="K123" s="57"/>
      <c r="L123" s="58"/>
      <c r="M123" s="58"/>
      <c r="N123" s="59"/>
      <c r="O123" s="58"/>
      <c r="P123" s="58"/>
      <c r="Q123" s="58"/>
      <c r="S123" s="490"/>
      <c r="T123" s="491"/>
      <c r="U123" s="491"/>
      <c r="V123" s="491"/>
      <c r="W123" s="491"/>
      <c r="X123" s="491"/>
      <c r="Y123" s="492"/>
      <c r="Z123" s="9"/>
      <c r="AA123" s="595"/>
      <c r="AB123" s="595"/>
      <c r="AC123" s="595"/>
      <c r="AD123" s="595"/>
      <c r="AE123" s="595"/>
      <c r="AF123" s="595"/>
      <c r="AG123" s="595"/>
      <c r="AH123" s="595"/>
      <c r="AI123" s="595"/>
      <c r="AJ123" s="595"/>
      <c r="AK123" s="595"/>
      <c r="AL123" s="595"/>
      <c r="AM123" s="595"/>
      <c r="AN123" s="595"/>
      <c r="AO123" s="597"/>
      <c r="AP123" s="597"/>
      <c r="AQ123" s="48"/>
      <c r="AS123" s="318"/>
      <c r="AT123" s="319"/>
      <c r="AU123" s="319"/>
      <c r="AV123" s="319"/>
      <c r="AW123" s="319"/>
      <c r="AX123" s="319"/>
      <c r="AY123" s="319"/>
      <c r="AZ123" s="319"/>
      <c r="BA123" s="319"/>
      <c r="BB123" s="320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269"/>
      <c r="BM123" s="269"/>
      <c r="BN123" s="301"/>
    </row>
    <row r="124" spans="2:79" ht="9.75" customHeight="1">
      <c r="B124" s="384" t="s">
        <v>181</v>
      </c>
      <c r="C124" s="132"/>
      <c r="D124" s="132"/>
      <c r="E124" s="132"/>
      <c r="F124" s="132"/>
      <c r="G124" s="442">
        <f>【入力】!$K$353</f>
        <v>0</v>
      </c>
      <c r="H124" s="443"/>
      <c r="I124" s="443"/>
      <c r="J124" s="443"/>
      <c r="K124" s="443"/>
      <c r="L124" s="443"/>
      <c r="M124" s="443"/>
      <c r="N124" s="443"/>
      <c r="O124" s="443"/>
      <c r="P124" s="443"/>
      <c r="Q124" s="444"/>
      <c r="S124" s="490" t="s">
        <v>12</v>
      </c>
      <c r="T124" s="491"/>
      <c r="U124" s="491"/>
      <c r="V124" s="491"/>
      <c r="W124" s="491"/>
      <c r="X124" s="491"/>
      <c r="Y124" s="492"/>
      <c r="AA124" s="595">
        <f>【入力】!$K$21</f>
        <v>0</v>
      </c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49"/>
      <c r="AS124" s="318" t="s">
        <v>29</v>
      </c>
      <c r="AT124" s="319"/>
      <c r="AU124" s="319"/>
      <c r="AV124" s="319"/>
      <c r="AW124" s="319"/>
      <c r="AX124" s="319"/>
      <c r="AY124" s="319"/>
      <c r="AZ124" s="319"/>
      <c r="BA124" s="319"/>
      <c r="BB124" s="320"/>
      <c r="BC124" s="322" t="str">
        <f>IF(【入力】!$K$360="","",【入力】!$K$372)</f>
        <v/>
      </c>
      <c r="BD124" s="322"/>
      <c r="BE124" s="322"/>
      <c r="BF124" s="322"/>
      <c r="BG124" s="322"/>
      <c r="BH124" s="322"/>
      <c r="BI124" s="322"/>
      <c r="BJ124" s="322"/>
      <c r="BK124" s="322"/>
      <c r="BL124" s="269" t="s">
        <v>37</v>
      </c>
      <c r="BM124" s="269"/>
      <c r="BN124" s="301"/>
    </row>
    <row r="125" spans="2:79" ht="9.75" customHeight="1">
      <c r="B125" s="330"/>
      <c r="C125" s="135"/>
      <c r="D125" s="135"/>
      <c r="E125" s="135"/>
      <c r="F125" s="135"/>
      <c r="G125" s="445">
        <f>【入力】!$K$353</f>
        <v>0</v>
      </c>
      <c r="H125" s="446"/>
      <c r="I125" s="446"/>
      <c r="J125" s="446"/>
      <c r="K125" s="446"/>
      <c r="L125" s="446"/>
      <c r="M125" s="446"/>
      <c r="N125" s="446"/>
      <c r="O125" s="446"/>
      <c r="P125" s="446"/>
      <c r="Q125" s="447"/>
      <c r="S125" s="490"/>
      <c r="T125" s="491"/>
      <c r="U125" s="491"/>
      <c r="V125" s="491"/>
      <c r="W125" s="491"/>
      <c r="X125" s="491"/>
      <c r="Y125" s="492"/>
      <c r="Z125" s="9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49"/>
      <c r="AS125" s="318"/>
      <c r="AT125" s="319"/>
      <c r="AU125" s="319"/>
      <c r="AV125" s="319"/>
      <c r="AW125" s="319"/>
      <c r="AX125" s="319"/>
      <c r="AY125" s="319"/>
      <c r="AZ125" s="319"/>
      <c r="BA125" s="319"/>
      <c r="BB125" s="320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269"/>
      <c r="BM125" s="269"/>
      <c r="BN125" s="301"/>
    </row>
    <row r="126" spans="2:79" ht="9.75" customHeight="1">
      <c r="B126" s="330"/>
      <c r="C126" s="135"/>
      <c r="D126" s="135"/>
      <c r="E126" s="135"/>
      <c r="F126" s="135"/>
      <c r="G126" s="445"/>
      <c r="H126" s="446"/>
      <c r="I126" s="446"/>
      <c r="J126" s="446"/>
      <c r="K126" s="446"/>
      <c r="L126" s="446"/>
      <c r="M126" s="446"/>
      <c r="N126" s="446"/>
      <c r="O126" s="446"/>
      <c r="P126" s="446"/>
      <c r="Q126" s="447"/>
      <c r="S126" s="490" t="s">
        <v>80</v>
      </c>
      <c r="T126" s="491"/>
      <c r="U126" s="491"/>
      <c r="V126" s="491"/>
      <c r="W126" s="491"/>
      <c r="X126" s="491"/>
      <c r="Y126" s="492"/>
      <c r="AA126" s="595">
        <f>【入力】!$K$24</f>
        <v>0</v>
      </c>
      <c r="AB126" s="595"/>
      <c r="AC126" s="595"/>
      <c r="AD126" s="595"/>
      <c r="AE126" s="595"/>
      <c r="AF126" s="595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49"/>
      <c r="AS126" s="318" t="s">
        <v>189</v>
      </c>
      <c r="AT126" s="319"/>
      <c r="AU126" s="319"/>
      <c r="AV126" s="319"/>
      <c r="AW126" s="319"/>
      <c r="AX126" s="319"/>
      <c r="AY126" s="319"/>
      <c r="AZ126" s="319"/>
      <c r="BA126" s="319"/>
      <c r="BB126" s="320"/>
      <c r="BC126" s="322" t="str">
        <f>IF(【入力】!$K$360="","",【入力】!$K$375)</f>
        <v/>
      </c>
      <c r="BD126" s="322"/>
      <c r="BE126" s="322"/>
      <c r="BF126" s="322"/>
      <c r="BG126" s="322"/>
      <c r="BH126" s="322"/>
      <c r="BI126" s="322"/>
      <c r="BJ126" s="322"/>
      <c r="BK126" s="322"/>
      <c r="BL126" s="269" t="s">
        <v>37</v>
      </c>
      <c r="BM126" s="269"/>
      <c r="BN126" s="301"/>
    </row>
    <row r="127" spans="2:79" ht="9.75" customHeight="1">
      <c r="B127" s="330"/>
      <c r="C127" s="135"/>
      <c r="D127" s="135"/>
      <c r="E127" s="135"/>
      <c r="F127" s="135"/>
      <c r="G127" s="445"/>
      <c r="H127" s="446"/>
      <c r="I127" s="446"/>
      <c r="J127" s="446"/>
      <c r="K127" s="446"/>
      <c r="L127" s="446"/>
      <c r="M127" s="446"/>
      <c r="N127" s="446"/>
      <c r="O127" s="446"/>
      <c r="P127" s="446"/>
      <c r="Q127" s="447"/>
      <c r="S127" s="315"/>
      <c r="T127" s="316"/>
      <c r="U127" s="316"/>
      <c r="V127" s="316"/>
      <c r="W127" s="316"/>
      <c r="X127" s="316"/>
      <c r="Y127" s="317"/>
      <c r="Z127" s="60"/>
      <c r="AA127" s="651"/>
      <c r="AB127" s="651"/>
      <c r="AC127" s="651"/>
      <c r="AD127" s="651"/>
      <c r="AE127" s="651"/>
      <c r="AF127" s="651"/>
      <c r="AG127" s="651"/>
      <c r="AH127" s="651"/>
      <c r="AI127" s="651"/>
      <c r="AJ127" s="651"/>
      <c r="AK127" s="651"/>
      <c r="AL127" s="651"/>
      <c r="AM127" s="651"/>
      <c r="AN127" s="651"/>
      <c r="AO127" s="651"/>
      <c r="AP127" s="651"/>
      <c r="AQ127" s="61"/>
      <c r="AS127" s="318"/>
      <c r="AT127" s="319"/>
      <c r="AU127" s="319"/>
      <c r="AV127" s="319"/>
      <c r="AW127" s="319"/>
      <c r="AX127" s="319"/>
      <c r="AY127" s="319"/>
      <c r="AZ127" s="319"/>
      <c r="BA127" s="319"/>
      <c r="BB127" s="320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269"/>
      <c r="BM127" s="269"/>
      <c r="BN127" s="301"/>
    </row>
    <row r="128" spans="2:79" ht="9.75" customHeight="1">
      <c r="B128" s="331"/>
      <c r="C128" s="299"/>
      <c r="D128" s="299"/>
      <c r="E128" s="299"/>
      <c r="F128" s="299"/>
      <c r="G128" s="448"/>
      <c r="H128" s="449"/>
      <c r="I128" s="449"/>
      <c r="J128" s="449"/>
      <c r="K128" s="449"/>
      <c r="L128" s="449"/>
      <c r="M128" s="449"/>
      <c r="N128" s="449"/>
      <c r="O128" s="449"/>
      <c r="P128" s="449"/>
      <c r="Q128" s="450"/>
      <c r="S128" s="490" t="s">
        <v>109</v>
      </c>
      <c r="T128" s="491"/>
      <c r="U128" s="491"/>
      <c r="V128" s="491"/>
      <c r="W128" s="491"/>
      <c r="X128" s="491"/>
      <c r="Y128" s="492"/>
      <c r="Z128" s="493" t="s">
        <v>25</v>
      </c>
      <c r="AA128" s="494"/>
      <c r="AB128" s="497" t="str">
        <f>MID(【入力】!$K$28,1,1)</f>
        <v/>
      </c>
      <c r="AC128" s="440" t="s">
        <v>3</v>
      </c>
      <c r="AD128" s="440" t="str">
        <f>MID(【入力】!$K$28,2,1)</f>
        <v/>
      </c>
      <c r="AE128" s="440" t="str">
        <f>MID(【入力】!$K$28,3,1)</f>
        <v/>
      </c>
      <c r="AF128" s="440" t="str">
        <f>MID(【入力】!$K$28,4,1)</f>
        <v/>
      </c>
      <c r="AG128" s="440" t="str">
        <f>MID(【入力】!$K$28,5,1)</f>
        <v/>
      </c>
      <c r="AH128" s="440" t="s">
        <v>3</v>
      </c>
      <c r="AI128" s="440" t="str">
        <f>MID(【入力】!$K$28,6,1)</f>
        <v/>
      </c>
      <c r="AJ128" s="440" t="str">
        <f>MID(【入力】!$K$28,7,1)</f>
        <v/>
      </c>
      <c r="AK128" s="440" t="str">
        <f>MID(【入力】!$K$28,8,1)</f>
        <v/>
      </c>
      <c r="AL128" s="440" t="str">
        <f>MID(【入力】!$K$28,9,1)</f>
        <v/>
      </c>
      <c r="AM128" s="440" t="s">
        <v>3</v>
      </c>
      <c r="AN128" s="440" t="str">
        <f>MID(【入力】!$K$28,10,1)</f>
        <v/>
      </c>
      <c r="AO128" s="440" t="str">
        <f>MID(【入力】!$K$28,11,1)</f>
        <v/>
      </c>
      <c r="AP128" s="440" t="str">
        <f>MID(【入力】!$K$28,12,1)</f>
        <v/>
      </c>
      <c r="AQ128" s="488" t="str">
        <f>MID(【入力】!$K$28,13,1)</f>
        <v/>
      </c>
      <c r="AS128" s="468" t="s">
        <v>15</v>
      </c>
      <c r="AT128" s="469"/>
      <c r="AU128" s="469"/>
      <c r="AV128" s="469"/>
      <c r="AW128" s="469"/>
      <c r="AX128" s="469"/>
      <c r="AY128" s="469"/>
      <c r="AZ128" s="469"/>
      <c r="BA128" s="469"/>
      <c r="BB128" s="470"/>
      <c r="BC128" s="499" t="str">
        <f>IF(【入力】!$K$360="","",【入力】!$K$378)</f>
        <v/>
      </c>
      <c r="BD128" s="405"/>
      <c r="BE128" s="405"/>
      <c r="BF128" s="405"/>
      <c r="BG128" s="405"/>
      <c r="BH128" s="405"/>
      <c r="BI128" s="405"/>
      <c r="BJ128" s="405"/>
      <c r="BK128" s="405"/>
      <c r="BL128" s="299" t="s">
        <v>90</v>
      </c>
      <c r="BM128" s="299"/>
      <c r="BN128" s="300"/>
    </row>
    <row r="129" spans="2:66" ht="9.75" customHeight="1">
      <c r="B129" s="474" t="s">
        <v>77</v>
      </c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S129" s="468"/>
      <c r="T129" s="469"/>
      <c r="U129" s="469"/>
      <c r="V129" s="469"/>
      <c r="W129" s="469"/>
      <c r="X129" s="469"/>
      <c r="Y129" s="470"/>
      <c r="Z129" s="495"/>
      <c r="AA129" s="496"/>
      <c r="AB129" s="498"/>
      <c r="AC129" s="441"/>
      <c r="AD129" s="441"/>
      <c r="AE129" s="441"/>
      <c r="AF129" s="441"/>
      <c r="AG129" s="441"/>
      <c r="AH129" s="441"/>
      <c r="AI129" s="441"/>
      <c r="AJ129" s="441"/>
      <c r="AK129" s="441"/>
      <c r="AL129" s="441"/>
      <c r="AM129" s="441"/>
      <c r="AN129" s="441"/>
      <c r="AO129" s="441"/>
      <c r="AP129" s="441"/>
      <c r="AQ129" s="489"/>
      <c r="AS129" s="471"/>
      <c r="AT129" s="472"/>
      <c r="AU129" s="472"/>
      <c r="AV129" s="472"/>
      <c r="AW129" s="472"/>
      <c r="AX129" s="472"/>
      <c r="AY129" s="472"/>
      <c r="AZ129" s="472"/>
      <c r="BA129" s="472"/>
      <c r="BB129" s="473"/>
      <c r="BC129" s="500"/>
      <c r="BD129" s="500"/>
      <c r="BE129" s="500"/>
      <c r="BF129" s="500"/>
      <c r="BG129" s="500"/>
      <c r="BH129" s="500"/>
      <c r="BI129" s="500"/>
      <c r="BJ129" s="500"/>
      <c r="BK129" s="500"/>
      <c r="BL129" s="387"/>
      <c r="BM129" s="387"/>
      <c r="BN129" s="388"/>
    </row>
    <row r="130" spans="2:66" ht="10.5" customHeight="1"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S130" s="3"/>
      <c r="T130" s="3"/>
      <c r="U130" s="3"/>
      <c r="V130" s="3"/>
      <c r="W130" s="3"/>
      <c r="AS130" s="354" t="s">
        <v>128</v>
      </c>
      <c r="AT130" s="354"/>
      <c r="AU130" s="354"/>
      <c r="AV130" s="354"/>
      <c r="AW130" s="354"/>
      <c r="AX130" s="354"/>
      <c r="AY130" s="354"/>
      <c r="AZ130" s="354"/>
      <c r="BA130" s="354"/>
      <c r="BB130" s="354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2:66" ht="6.75" customHeight="1">
      <c r="B131" s="476"/>
      <c r="C131" s="478" t="s">
        <v>16</v>
      </c>
      <c r="D131" s="479"/>
      <c r="E131" s="479"/>
      <c r="F131" s="480"/>
      <c r="G131" s="590" t="s">
        <v>182</v>
      </c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591"/>
      <c r="S131" s="478" t="s">
        <v>17</v>
      </c>
      <c r="T131" s="479"/>
      <c r="U131" s="480"/>
      <c r="V131" s="479" t="s">
        <v>18</v>
      </c>
      <c r="W131" s="479"/>
      <c r="X131" s="479"/>
      <c r="Y131" s="479"/>
      <c r="Z131" s="478" t="s">
        <v>19</v>
      </c>
      <c r="AA131" s="479"/>
      <c r="AB131" s="479"/>
      <c r="AC131" s="479"/>
      <c r="AD131" s="479"/>
      <c r="AE131" s="480"/>
      <c r="AF131" s="479" t="s">
        <v>20</v>
      </c>
      <c r="AG131" s="479"/>
      <c r="AH131" s="479"/>
      <c r="AI131" s="478" t="s">
        <v>21</v>
      </c>
      <c r="AJ131" s="479"/>
      <c r="AK131" s="479"/>
      <c r="AL131" s="479"/>
      <c r="AM131" s="479"/>
      <c r="AN131" s="479"/>
      <c r="AO131" s="479"/>
      <c r="AP131" s="479"/>
      <c r="AQ131" s="486"/>
      <c r="AS131" s="204" t="s">
        <v>32</v>
      </c>
      <c r="AT131" s="205"/>
      <c r="AU131" s="205"/>
      <c r="AV131" s="205"/>
      <c r="AW131" s="456" t="s">
        <v>33</v>
      </c>
      <c r="AX131" s="205"/>
      <c r="AY131" s="457"/>
      <c r="AZ131" s="205" t="s">
        <v>34</v>
      </c>
      <c r="BA131" s="205"/>
      <c r="BB131" s="205"/>
      <c r="BC131" s="460" t="s">
        <v>21</v>
      </c>
      <c r="BD131" s="461"/>
      <c r="BE131" s="461"/>
      <c r="BF131" s="462"/>
      <c r="BG131" s="460" t="s">
        <v>22</v>
      </c>
      <c r="BH131" s="461"/>
      <c r="BI131" s="462"/>
      <c r="BJ131" s="461" t="s">
        <v>23</v>
      </c>
      <c r="BK131" s="461"/>
      <c r="BL131" s="461"/>
      <c r="BM131" s="461"/>
      <c r="BN131" s="466"/>
    </row>
    <row r="132" spans="2:66" ht="5.25" customHeight="1">
      <c r="B132" s="477"/>
      <c r="C132" s="481"/>
      <c r="D132" s="482"/>
      <c r="E132" s="482"/>
      <c r="F132" s="483"/>
      <c r="G132" s="592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593"/>
      <c r="S132" s="481"/>
      <c r="T132" s="482"/>
      <c r="U132" s="483"/>
      <c r="V132" s="482"/>
      <c r="W132" s="482"/>
      <c r="X132" s="482"/>
      <c r="Y132" s="482"/>
      <c r="Z132" s="481"/>
      <c r="AA132" s="482"/>
      <c r="AB132" s="482"/>
      <c r="AC132" s="482"/>
      <c r="AD132" s="482"/>
      <c r="AE132" s="483"/>
      <c r="AF132" s="482"/>
      <c r="AG132" s="482"/>
      <c r="AH132" s="482"/>
      <c r="AI132" s="481"/>
      <c r="AJ132" s="482"/>
      <c r="AK132" s="482"/>
      <c r="AL132" s="482"/>
      <c r="AM132" s="482"/>
      <c r="AN132" s="482"/>
      <c r="AO132" s="482"/>
      <c r="AP132" s="482"/>
      <c r="AQ132" s="487"/>
      <c r="AS132" s="454"/>
      <c r="AT132" s="455"/>
      <c r="AU132" s="455"/>
      <c r="AV132" s="455"/>
      <c r="AW132" s="458"/>
      <c r="AX132" s="455"/>
      <c r="AY132" s="459"/>
      <c r="AZ132" s="455"/>
      <c r="BA132" s="455"/>
      <c r="BB132" s="455"/>
      <c r="BC132" s="463"/>
      <c r="BD132" s="464"/>
      <c r="BE132" s="464"/>
      <c r="BF132" s="465"/>
      <c r="BG132" s="463"/>
      <c r="BH132" s="464"/>
      <c r="BI132" s="465"/>
      <c r="BJ132" s="464"/>
      <c r="BK132" s="464"/>
      <c r="BL132" s="464"/>
      <c r="BM132" s="464"/>
      <c r="BN132" s="467"/>
    </row>
    <row r="133" spans="2:66" ht="9.75" customHeight="1">
      <c r="B133" s="451">
        <v>1</v>
      </c>
      <c r="C133" s="437" t="str">
        <f>IF(【入力】!$C$390="","",【入力】!$C$390)</f>
        <v/>
      </c>
      <c r="D133" s="438"/>
      <c r="E133" s="438"/>
      <c r="F133" s="439"/>
      <c r="G133" s="452">
        <f>【入力】!$E$390</f>
        <v>0</v>
      </c>
      <c r="H133" s="452"/>
      <c r="I133" s="452"/>
      <c r="J133" s="452"/>
      <c r="K133" s="452"/>
      <c r="L133" s="452"/>
      <c r="M133" s="452"/>
      <c r="N133" s="452"/>
      <c r="O133" s="452"/>
      <c r="P133" s="452"/>
      <c r="Q133" s="432">
        <f>【入力】!$M$390</f>
        <v>0</v>
      </c>
      <c r="R133" s="432"/>
      <c r="S133" s="430" t="str">
        <f>IF(【入力】!$N$390=0,"",【入力】!$N$390)</f>
        <v/>
      </c>
      <c r="T133" s="321"/>
      <c r="U133" s="431"/>
      <c r="V133" s="432">
        <f>【入力】!$Q$390</f>
        <v>0</v>
      </c>
      <c r="W133" s="432"/>
      <c r="X133" s="432"/>
      <c r="Y133" s="432"/>
      <c r="Z133" s="430" t="str">
        <f>IF(【入力】!$T$390=0,"",【入力】!$T$390)</f>
        <v/>
      </c>
      <c r="AA133" s="321"/>
      <c r="AB133" s="321"/>
      <c r="AC133" s="321"/>
      <c r="AD133" s="321"/>
      <c r="AE133" s="431"/>
      <c r="AF133" s="433">
        <f>【入力】!$W$390</f>
        <v>0</v>
      </c>
      <c r="AG133" s="433"/>
      <c r="AH133" s="434" t="s">
        <v>30</v>
      </c>
      <c r="AI133" s="271" t="str">
        <f>【入力】!$Y$390</f>
        <v/>
      </c>
      <c r="AJ133" s="272"/>
      <c r="AK133" s="272"/>
      <c r="AL133" s="272"/>
      <c r="AM133" s="272"/>
      <c r="AN133" s="272"/>
      <c r="AO133" s="272"/>
      <c r="AP133" s="272"/>
      <c r="AQ133" s="435"/>
      <c r="AS133" s="436" t="str">
        <f>MID(【入力】!$AL$390,1,1)</f>
        <v/>
      </c>
      <c r="AT133" s="429" t="str">
        <f>MID(【入力】!$AL$390,2,1)</f>
        <v/>
      </c>
      <c r="AU133" s="429" t="str">
        <f>MID(【入力】!$AL$390,3,1)</f>
        <v/>
      </c>
      <c r="AV133" s="429" t="str">
        <f>MID(【入力】!$AL$390,4,1)</f>
        <v/>
      </c>
      <c r="AW133" s="453" t="str">
        <f>MID(【入力】!$AP$390,1,1)</f>
        <v/>
      </c>
      <c r="AX133" s="429" t="str">
        <f>MID(【入力】!$AP$390,2,1)</f>
        <v/>
      </c>
      <c r="AY133" s="428" t="str">
        <f>MID(【入力】!$AP$390,3,1)</f>
        <v/>
      </c>
      <c r="AZ133" s="429" t="str">
        <f>MID(【入力】!$AS$390,1,1)</f>
        <v/>
      </c>
      <c r="BA133" s="429" t="str">
        <f>MID(【入力】!$AS$390,2,1)</f>
        <v/>
      </c>
      <c r="BB133" s="429" t="str">
        <f>MID(【入力】!$AS$390,3,1)</f>
        <v/>
      </c>
      <c r="BC133" s="302">
        <f>【入力】!$AV$390</f>
        <v>0</v>
      </c>
      <c r="BD133" s="303"/>
      <c r="BE133" s="303"/>
      <c r="BF133" s="304"/>
      <c r="BG133" s="302">
        <f>【入力】!$AZ$390</f>
        <v>0</v>
      </c>
      <c r="BH133" s="303"/>
      <c r="BI133" s="304"/>
      <c r="BJ133" s="303">
        <f>【入力】!$BC$390</f>
        <v>0</v>
      </c>
      <c r="BK133" s="303"/>
      <c r="BL133" s="303"/>
      <c r="BM133" s="303"/>
      <c r="BN133" s="305"/>
    </row>
    <row r="134" spans="2:66" ht="9.75" customHeight="1">
      <c r="B134" s="422"/>
      <c r="C134" s="425"/>
      <c r="D134" s="426"/>
      <c r="E134" s="426"/>
      <c r="F134" s="427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424"/>
      <c r="S134" s="409"/>
      <c r="T134" s="322"/>
      <c r="U134" s="410"/>
      <c r="V134" s="424"/>
      <c r="W134" s="424"/>
      <c r="X134" s="424"/>
      <c r="Y134" s="424"/>
      <c r="Z134" s="409"/>
      <c r="AA134" s="322"/>
      <c r="AB134" s="322"/>
      <c r="AC134" s="322"/>
      <c r="AD134" s="322"/>
      <c r="AE134" s="410"/>
      <c r="AF134" s="411"/>
      <c r="AG134" s="411"/>
      <c r="AH134" s="412"/>
      <c r="AI134" s="274"/>
      <c r="AJ134" s="275"/>
      <c r="AK134" s="275"/>
      <c r="AL134" s="275"/>
      <c r="AM134" s="275"/>
      <c r="AN134" s="275"/>
      <c r="AO134" s="275"/>
      <c r="AP134" s="275"/>
      <c r="AQ134" s="413"/>
      <c r="AS134" s="324"/>
      <c r="AT134" s="296"/>
      <c r="AU134" s="296"/>
      <c r="AV134" s="296"/>
      <c r="AW134" s="329"/>
      <c r="AX134" s="296"/>
      <c r="AY134" s="328"/>
      <c r="AZ134" s="296"/>
      <c r="BA134" s="296"/>
      <c r="BB134" s="296"/>
      <c r="BC134" s="294"/>
      <c r="BD134" s="292"/>
      <c r="BE134" s="292"/>
      <c r="BF134" s="295"/>
      <c r="BG134" s="294"/>
      <c r="BH134" s="292"/>
      <c r="BI134" s="295"/>
      <c r="BJ134" s="292"/>
      <c r="BK134" s="292"/>
      <c r="BL134" s="292"/>
      <c r="BM134" s="292"/>
      <c r="BN134" s="293"/>
    </row>
    <row r="135" spans="2:66" ht="9.75" customHeight="1">
      <c r="B135" s="422">
        <v>2</v>
      </c>
      <c r="C135" s="425" t="str">
        <f>IF(【入力】!$C$392="","",【入力】!$C$392)</f>
        <v/>
      </c>
      <c r="D135" s="426"/>
      <c r="E135" s="426"/>
      <c r="F135" s="427"/>
      <c r="G135" s="423">
        <f>【入力】!$E$392</f>
        <v>0</v>
      </c>
      <c r="H135" s="423"/>
      <c r="I135" s="423"/>
      <c r="J135" s="423"/>
      <c r="K135" s="423"/>
      <c r="L135" s="423"/>
      <c r="M135" s="423"/>
      <c r="N135" s="423"/>
      <c r="O135" s="423"/>
      <c r="P135" s="423"/>
      <c r="Q135" s="424">
        <f>【入力】!$M$392</f>
        <v>0</v>
      </c>
      <c r="R135" s="424"/>
      <c r="S135" s="409" t="str">
        <f>IF(【入力】!$N$392=0,"",【入力】!$N$392)</f>
        <v/>
      </c>
      <c r="T135" s="322"/>
      <c r="U135" s="410"/>
      <c r="V135" s="424">
        <f>【入力】!$Q$392</f>
        <v>0</v>
      </c>
      <c r="W135" s="424"/>
      <c r="X135" s="424"/>
      <c r="Y135" s="424"/>
      <c r="Z135" s="409" t="str">
        <f>IF(【入力】!$T$392=0,"",【入力】!$T$392)</f>
        <v/>
      </c>
      <c r="AA135" s="322"/>
      <c r="AB135" s="322"/>
      <c r="AC135" s="322"/>
      <c r="AD135" s="322"/>
      <c r="AE135" s="410"/>
      <c r="AF135" s="411">
        <f>【入力】!$W$392</f>
        <v>0</v>
      </c>
      <c r="AG135" s="411"/>
      <c r="AH135" s="412" t="s">
        <v>30</v>
      </c>
      <c r="AI135" s="274" t="str">
        <f>【入力】!$Y$392</f>
        <v/>
      </c>
      <c r="AJ135" s="275"/>
      <c r="AK135" s="275"/>
      <c r="AL135" s="275"/>
      <c r="AM135" s="275"/>
      <c r="AN135" s="275"/>
      <c r="AO135" s="275"/>
      <c r="AP135" s="275"/>
      <c r="AQ135" s="413"/>
      <c r="AS135" s="324" t="str">
        <f>MID(【入力】!$AL$392,1,1)</f>
        <v/>
      </c>
      <c r="AT135" s="296" t="str">
        <f>MID(【入力】!$AL$392,2,1)</f>
        <v/>
      </c>
      <c r="AU135" s="296" t="str">
        <f>MID(【入力】!$AL$392,3,1)</f>
        <v/>
      </c>
      <c r="AV135" s="296" t="str">
        <f>MID(【入力】!$AL$392,4,1)</f>
        <v/>
      </c>
      <c r="AW135" s="329" t="str">
        <f>MID(【入力】!$AP$392,1,1)</f>
        <v/>
      </c>
      <c r="AX135" s="296" t="str">
        <f>MID(【入力】!$AP$392,2,1)</f>
        <v/>
      </c>
      <c r="AY135" s="328" t="str">
        <f>MID(【入力】!$AP$392,3,1)</f>
        <v/>
      </c>
      <c r="AZ135" s="296" t="str">
        <f>MID(【入力】!$AS$392,1,1)</f>
        <v/>
      </c>
      <c r="BA135" s="296" t="str">
        <f>MID(【入力】!$AS$392,2,1)</f>
        <v/>
      </c>
      <c r="BB135" s="296" t="str">
        <f>MID(【入力】!$AS$392,3,1)</f>
        <v/>
      </c>
      <c r="BC135" s="294">
        <f>【入力】!$AV$392</f>
        <v>0</v>
      </c>
      <c r="BD135" s="292"/>
      <c r="BE135" s="292"/>
      <c r="BF135" s="295"/>
      <c r="BG135" s="294">
        <f>【入力】!$AZ$392</f>
        <v>0</v>
      </c>
      <c r="BH135" s="292"/>
      <c r="BI135" s="295"/>
      <c r="BJ135" s="292">
        <f>【入力】!$BC$392</f>
        <v>0</v>
      </c>
      <c r="BK135" s="292"/>
      <c r="BL135" s="292"/>
      <c r="BM135" s="292"/>
      <c r="BN135" s="293"/>
    </row>
    <row r="136" spans="2:66" ht="9.75" customHeight="1">
      <c r="B136" s="422"/>
      <c r="C136" s="425"/>
      <c r="D136" s="426"/>
      <c r="E136" s="426"/>
      <c r="F136" s="427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4"/>
      <c r="R136" s="424"/>
      <c r="S136" s="409"/>
      <c r="T136" s="322"/>
      <c r="U136" s="410"/>
      <c r="V136" s="424"/>
      <c r="W136" s="424"/>
      <c r="X136" s="424"/>
      <c r="Y136" s="424"/>
      <c r="Z136" s="409"/>
      <c r="AA136" s="322"/>
      <c r="AB136" s="322"/>
      <c r="AC136" s="322"/>
      <c r="AD136" s="322"/>
      <c r="AE136" s="410"/>
      <c r="AF136" s="411"/>
      <c r="AG136" s="411"/>
      <c r="AH136" s="412"/>
      <c r="AI136" s="274"/>
      <c r="AJ136" s="275"/>
      <c r="AK136" s="275"/>
      <c r="AL136" s="275"/>
      <c r="AM136" s="275"/>
      <c r="AN136" s="275"/>
      <c r="AO136" s="275"/>
      <c r="AP136" s="275"/>
      <c r="AQ136" s="413"/>
      <c r="AS136" s="324"/>
      <c r="AT136" s="296"/>
      <c r="AU136" s="296"/>
      <c r="AV136" s="296"/>
      <c r="AW136" s="329"/>
      <c r="AX136" s="296"/>
      <c r="AY136" s="328"/>
      <c r="AZ136" s="296"/>
      <c r="BA136" s="296"/>
      <c r="BB136" s="296"/>
      <c r="BC136" s="294"/>
      <c r="BD136" s="292"/>
      <c r="BE136" s="292"/>
      <c r="BF136" s="295"/>
      <c r="BG136" s="294"/>
      <c r="BH136" s="292"/>
      <c r="BI136" s="295"/>
      <c r="BJ136" s="292"/>
      <c r="BK136" s="292"/>
      <c r="BL136" s="292"/>
      <c r="BM136" s="292"/>
      <c r="BN136" s="293"/>
    </row>
    <row r="137" spans="2:66" ht="9.75" customHeight="1">
      <c r="B137" s="422">
        <v>3</v>
      </c>
      <c r="C137" s="425" t="str">
        <f>IF(【入力】!$C$394="","",【入力】!$C$394)</f>
        <v/>
      </c>
      <c r="D137" s="426"/>
      <c r="E137" s="426"/>
      <c r="F137" s="427"/>
      <c r="G137" s="423">
        <f>【入力】!$E$394</f>
        <v>0</v>
      </c>
      <c r="H137" s="423"/>
      <c r="I137" s="423"/>
      <c r="J137" s="423"/>
      <c r="K137" s="423"/>
      <c r="L137" s="423"/>
      <c r="M137" s="423"/>
      <c r="N137" s="423"/>
      <c r="O137" s="423"/>
      <c r="P137" s="423"/>
      <c r="Q137" s="424">
        <f>【入力】!$M$394</f>
        <v>0</v>
      </c>
      <c r="R137" s="424"/>
      <c r="S137" s="409" t="str">
        <f>IF(【入力】!$N$394=0,"",【入力】!$N$394)</f>
        <v/>
      </c>
      <c r="T137" s="322"/>
      <c r="U137" s="410"/>
      <c r="V137" s="424">
        <f>【入力】!$Q$394</f>
        <v>0</v>
      </c>
      <c r="W137" s="424"/>
      <c r="X137" s="424"/>
      <c r="Y137" s="424"/>
      <c r="Z137" s="409" t="str">
        <f>IF(【入力】!$T$394=0,"",【入力】!$T$394)</f>
        <v/>
      </c>
      <c r="AA137" s="322"/>
      <c r="AB137" s="322"/>
      <c r="AC137" s="322"/>
      <c r="AD137" s="322"/>
      <c r="AE137" s="410"/>
      <c r="AF137" s="411">
        <f>【入力】!$W$394</f>
        <v>0</v>
      </c>
      <c r="AG137" s="411"/>
      <c r="AH137" s="412" t="s">
        <v>30</v>
      </c>
      <c r="AI137" s="274" t="str">
        <f>【入力】!$Y$394</f>
        <v/>
      </c>
      <c r="AJ137" s="275"/>
      <c r="AK137" s="275"/>
      <c r="AL137" s="275"/>
      <c r="AM137" s="275"/>
      <c r="AN137" s="275"/>
      <c r="AO137" s="275"/>
      <c r="AP137" s="275"/>
      <c r="AQ137" s="413"/>
      <c r="AS137" s="324" t="str">
        <f>MID(【入力】!$AL$394,1,1)</f>
        <v/>
      </c>
      <c r="AT137" s="296" t="str">
        <f>MID(【入力】!$AL$394,2,1)</f>
        <v/>
      </c>
      <c r="AU137" s="296" t="str">
        <f>MID(【入力】!$AL$394,3,1)</f>
        <v/>
      </c>
      <c r="AV137" s="296" t="str">
        <f>MID(【入力】!$AL$394,4,1)</f>
        <v/>
      </c>
      <c r="AW137" s="329" t="str">
        <f>MID(【入力】!$AP$394,1,1)</f>
        <v/>
      </c>
      <c r="AX137" s="296" t="str">
        <f>MID(【入力】!$AP$394,2,1)</f>
        <v/>
      </c>
      <c r="AY137" s="328" t="str">
        <f>MID(【入力】!$AP$394,3,1)</f>
        <v/>
      </c>
      <c r="AZ137" s="296" t="str">
        <f>MID(【入力】!$AS$394,1,1)</f>
        <v/>
      </c>
      <c r="BA137" s="296" t="str">
        <f>MID(【入力】!$AS$394,2,1)</f>
        <v/>
      </c>
      <c r="BB137" s="296" t="str">
        <f>MID(【入力】!$AS$394,3,1)</f>
        <v/>
      </c>
      <c r="BC137" s="294">
        <f>【入力】!$AV$394</f>
        <v>0</v>
      </c>
      <c r="BD137" s="292"/>
      <c r="BE137" s="292"/>
      <c r="BF137" s="295"/>
      <c r="BG137" s="294">
        <f>【入力】!$AZ$394</f>
        <v>0</v>
      </c>
      <c r="BH137" s="292"/>
      <c r="BI137" s="295"/>
      <c r="BJ137" s="292">
        <f>【入力】!$BC$394</f>
        <v>0</v>
      </c>
      <c r="BK137" s="292"/>
      <c r="BL137" s="292"/>
      <c r="BM137" s="292"/>
      <c r="BN137" s="293"/>
    </row>
    <row r="138" spans="2:66" ht="9.75" customHeight="1">
      <c r="B138" s="422"/>
      <c r="C138" s="425"/>
      <c r="D138" s="426"/>
      <c r="E138" s="426"/>
      <c r="F138" s="427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4"/>
      <c r="R138" s="424"/>
      <c r="S138" s="409"/>
      <c r="T138" s="322"/>
      <c r="U138" s="410"/>
      <c r="V138" s="424"/>
      <c r="W138" s="424"/>
      <c r="X138" s="424"/>
      <c r="Y138" s="424"/>
      <c r="Z138" s="409"/>
      <c r="AA138" s="322"/>
      <c r="AB138" s="322"/>
      <c r="AC138" s="322"/>
      <c r="AD138" s="322"/>
      <c r="AE138" s="410"/>
      <c r="AF138" s="411"/>
      <c r="AG138" s="411"/>
      <c r="AH138" s="412"/>
      <c r="AI138" s="274"/>
      <c r="AJ138" s="275"/>
      <c r="AK138" s="275"/>
      <c r="AL138" s="275"/>
      <c r="AM138" s="275"/>
      <c r="AN138" s="275"/>
      <c r="AO138" s="275"/>
      <c r="AP138" s="275"/>
      <c r="AQ138" s="413"/>
      <c r="AS138" s="324"/>
      <c r="AT138" s="296"/>
      <c r="AU138" s="296"/>
      <c r="AV138" s="296"/>
      <c r="AW138" s="329"/>
      <c r="AX138" s="296"/>
      <c r="AY138" s="328"/>
      <c r="AZ138" s="296"/>
      <c r="BA138" s="296"/>
      <c r="BB138" s="296"/>
      <c r="BC138" s="294"/>
      <c r="BD138" s="292"/>
      <c r="BE138" s="292"/>
      <c r="BF138" s="295"/>
      <c r="BG138" s="294"/>
      <c r="BH138" s="292"/>
      <c r="BI138" s="295"/>
      <c r="BJ138" s="292"/>
      <c r="BK138" s="292"/>
      <c r="BL138" s="292"/>
      <c r="BM138" s="292"/>
      <c r="BN138" s="293"/>
    </row>
    <row r="139" spans="2:66" ht="9.75" customHeight="1">
      <c r="B139" s="422">
        <v>4</v>
      </c>
      <c r="C139" s="425" t="str">
        <f>IF(【入力】!$C$396="","",【入力】!$C$396)</f>
        <v/>
      </c>
      <c r="D139" s="426"/>
      <c r="E139" s="426"/>
      <c r="F139" s="427"/>
      <c r="G139" s="423">
        <f>【入力】!$E$396</f>
        <v>0</v>
      </c>
      <c r="H139" s="423"/>
      <c r="I139" s="423"/>
      <c r="J139" s="423"/>
      <c r="K139" s="423"/>
      <c r="L139" s="423"/>
      <c r="M139" s="423"/>
      <c r="N139" s="423"/>
      <c r="O139" s="423"/>
      <c r="P139" s="423"/>
      <c r="Q139" s="424">
        <f>【入力】!$M$396</f>
        <v>0</v>
      </c>
      <c r="R139" s="424"/>
      <c r="S139" s="409" t="str">
        <f>IF(【入力】!$N$396=0,"",【入力】!$N$396)</f>
        <v/>
      </c>
      <c r="T139" s="322"/>
      <c r="U139" s="410"/>
      <c r="V139" s="424">
        <f>【入力】!$Q$396</f>
        <v>0</v>
      </c>
      <c r="W139" s="424"/>
      <c r="X139" s="424"/>
      <c r="Y139" s="424"/>
      <c r="Z139" s="409" t="str">
        <f>IF(【入力】!$T$396=0,"",【入力】!$T$396)</f>
        <v/>
      </c>
      <c r="AA139" s="322"/>
      <c r="AB139" s="322"/>
      <c r="AC139" s="322"/>
      <c r="AD139" s="322"/>
      <c r="AE139" s="410"/>
      <c r="AF139" s="411">
        <f>【入力】!$W$396</f>
        <v>0</v>
      </c>
      <c r="AG139" s="411"/>
      <c r="AH139" s="412" t="s">
        <v>30</v>
      </c>
      <c r="AI139" s="274" t="str">
        <f>【入力】!$Y$396</f>
        <v/>
      </c>
      <c r="AJ139" s="275"/>
      <c r="AK139" s="275"/>
      <c r="AL139" s="275"/>
      <c r="AM139" s="275"/>
      <c r="AN139" s="275"/>
      <c r="AO139" s="275"/>
      <c r="AP139" s="275"/>
      <c r="AQ139" s="413"/>
      <c r="AS139" s="324" t="str">
        <f>MID(【入力】!$AL$396,1,1)</f>
        <v/>
      </c>
      <c r="AT139" s="296" t="str">
        <f>MID(【入力】!$AL$396,2,1)</f>
        <v/>
      </c>
      <c r="AU139" s="296" t="str">
        <f>MID(【入力】!$AL$396,3,1)</f>
        <v/>
      </c>
      <c r="AV139" s="296" t="str">
        <f>MID(【入力】!$AL$396,4,1)</f>
        <v/>
      </c>
      <c r="AW139" s="329" t="str">
        <f>MID(【入力】!$AP$396,1,1)</f>
        <v/>
      </c>
      <c r="AX139" s="296" t="str">
        <f>MID(【入力】!$AP$396,2,1)</f>
        <v/>
      </c>
      <c r="AY139" s="328" t="str">
        <f>MID(【入力】!$AP$396,3,1)</f>
        <v/>
      </c>
      <c r="AZ139" s="296" t="str">
        <f>MID(【入力】!$AS$396,1,1)</f>
        <v/>
      </c>
      <c r="BA139" s="296" t="str">
        <f>MID(【入力】!$AS$396,2,1)</f>
        <v/>
      </c>
      <c r="BB139" s="296" t="str">
        <f>MID(【入力】!$AS$396,3,1)</f>
        <v/>
      </c>
      <c r="BC139" s="294">
        <f>【入力】!$AV$396</f>
        <v>0</v>
      </c>
      <c r="BD139" s="292"/>
      <c r="BE139" s="292"/>
      <c r="BF139" s="295"/>
      <c r="BG139" s="294">
        <f>【入力】!$AZ$396</f>
        <v>0</v>
      </c>
      <c r="BH139" s="292"/>
      <c r="BI139" s="295"/>
      <c r="BJ139" s="292">
        <f>【入力】!$BC$396</f>
        <v>0</v>
      </c>
      <c r="BK139" s="292"/>
      <c r="BL139" s="292"/>
      <c r="BM139" s="292"/>
      <c r="BN139" s="293"/>
    </row>
    <row r="140" spans="2:66" ht="9.75" customHeight="1">
      <c r="B140" s="422"/>
      <c r="C140" s="425"/>
      <c r="D140" s="426"/>
      <c r="E140" s="426"/>
      <c r="F140" s="427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4"/>
      <c r="R140" s="424"/>
      <c r="S140" s="409"/>
      <c r="T140" s="322"/>
      <c r="U140" s="410"/>
      <c r="V140" s="424"/>
      <c r="W140" s="424"/>
      <c r="X140" s="424"/>
      <c r="Y140" s="424"/>
      <c r="Z140" s="409"/>
      <c r="AA140" s="322"/>
      <c r="AB140" s="322"/>
      <c r="AC140" s="322"/>
      <c r="AD140" s="322"/>
      <c r="AE140" s="410"/>
      <c r="AF140" s="411"/>
      <c r="AG140" s="411"/>
      <c r="AH140" s="412"/>
      <c r="AI140" s="274"/>
      <c r="AJ140" s="275"/>
      <c r="AK140" s="275"/>
      <c r="AL140" s="275"/>
      <c r="AM140" s="275"/>
      <c r="AN140" s="275"/>
      <c r="AO140" s="275"/>
      <c r="AP140" s="275"/>
      <c r="AQ140" s="413"/>
      <c r="AS140" s="324"/>
      <c r="AT140" s="296"/>
      <c r="AU140" s="296"/>
      <c r="AV140" s="296"/>
      <c r="AW140" s="329"/>
      <c r="AX140" s="296"/>
      <c r="AY140" s="328"/>
      <c r="AZ140" s="296"/>
      <c r="BA140" s="296"/>
      <c r="BB140" s="296"/>
      <c r="BC140" s="294"/>
      <c r="BD140" s="292"/>
      <c r="BE140" s="292"/>
      <c r="BF140" s="295"/>
      <c r="BG140" s="294"/>
      <c r="BH140" s="292"/>
      <c r="BI140" s="295"/>
      <c r="BJ140" s="292"/>
      <c r="BK140" s="292"/>
      <c r="BL140" s="292"/>
      <c r="BM140" s="292"/>
      <c r="BN140" s="293"/>
    </row>
    <row r="141" spans="2:66" ht="9.75" customHeight="1">
      <c r="B141" s="422">
        <v>5</v>
      </c>
      <c r="C141" s="425" t="str">
        <f>IF(【入力】!$C$398="","",【入力】!$C$398)</f>
        <v/>
      </c>
      <c r="D141" s="426"/>
      <c r="E141" s="426"/>
      <c r="F141" s="427"/>
      <c r="G141" s="423">
        <f>【入力】!$E$398</f>
        <v>0</v>
      </c>
      <c r="H141" s="423"/>
      <c r="I141" s="423"/>
      <c r="J141" s="423"/>
      <c r="K141" s="423"/>
      <c r="L141" s="423"/>
      <c r="M141" s="423"/>
      <c r="N141" s="423"/>
      <c r="O141" s="423"/>
      <c r="P141" s="423"/>
      <c r="Q141" s="424">
        <f>【入力】!$M$398</f>
        <v>0</v>
      </c>
      <c r="R141" s="424"/>
      <c r="S141" s="409" t="str">
        <f>IF(【入力】!$N$398=0,"",【入力】!$N$398)</f>
        <v/>
      </c>
      <c r="T141" s="322"/>
      <c r="U141" s="410"/>
      <c r="V141" s="424">
        <f>【入力】!$Q$398</f>
        <v>0</v>
      </c>
      <c r="W141" s="424"/>
      <c r="X141" s="424"/>
      <c r="Y141" s="424"/>
      <c r="Z141" s="409" t="str">
        <f>IF(【入力】!$T$398=0,"",【入力】!$T$398)</f>
        <v/>
      </c>
      <c r="AA141" s="322"/>
      <c r="AB141" s="322"/>
      <c r="AC141" s="322"/>
      <c r="AD141" s="322"/>
      <c r="AE141" s="410"/>
      <c r="AF141" s="411">
        <f>【入力】!$W$398</f>
        <v>0</v>
      </c>
      <c r="AG141" s="411"/>
      <c r="AH141" s="412" t="s">
        <v>30</v>
      </c>
      <c r="AI141" s="274" t="str">
        <f>【入力】!$Y$398</f>
        <v/>
      </c>
      <c r="AJ141" s="275"/>
      <c r="AK141" s="275"/>
      <c r="AL141" s="275"/>
      <c r="AM141" s="275"/>
      <c r="AN141" s="275"/>
      <c r="AO141" s="275"/>
      <c r="AP141" s="275"/>
      <c r="AQ141" s="413"/>
      <c r="AS141" s="324" t="str">
        <f>MID(【入力】!$AL$398,1,1)</f>
        <v/>
      </c>
      <c r="AT141" s="296" t="str">
        <f>MID(【入力】!$AL$398,2,1)</f>
        <v/>
      </c>
      <c r="AU141" s="296" t="str">
        <f>MID(【入力】!$AL$398,3,1)</f>
        <v/>
      </c>
      <c r="AV141" s="296" t="str">
        <f>MID(【入力】!$AL$398,4,1)</f>
        <v/>
      </c>
      <c r="AW141" s="329" t="str">
        <f>MID(【入力】!$AP$398,1,1)</f>
        <v/>
      </c>
      <c r="AX141" s="296" t="str">
        <f>MID(【入力】!$AP$398,2,1)</f>
        <v/>
      </c>
      <c r="AY141" s="328" t="str">
        <f>MID(【入力】!$AP$398,3,1)</f>
        <v/>
      </c>
      <c r="AZ141" s="296" t="str">
        <f>MID(【入力】!$AS$398,1,1)</f>
        <v/>
      </c>
      <c r="BA141" s="296" t="str">
        <f>MID(【入力】!$AS$398,2,1)</f>
        <v/>
      </c>
      <c r="BB141" s="296" t="str">
        <f>MID(【入力】!$AS$398,3,1)</f>
        <v/>
      </c>
      <c r="BC141" s="294">
        <f>【入力】!$AV$398</f>
        <v>0</v>
      </c>
      <c r="BD141" s="292"/>
      <c r="BE141" s="292"/>
      <c r="BF141" s="295"/>
      <c r="BG141" s="294">
        <f>【入力】!$AZ$398</f>
        <v>0</v>
      </c>
      <c r="BH141" s="292"/>
      <c r="BI141" s="295"/>
      <c r="BJ141" s="292">
        <f>【入力】!$BC$398</f>
        <v>0</v>
      </c>
      <c r="BK141" s="292"/>
      <c r="BL141" s="292"/>
      <c r="BM141" s="292"/>
      <c r="BN141" s="293"/>
    </row>
    <row r="142" spans="2:66" ht="9.75" customHeight="1">
      <c r="B142" s="422"/>
      <c r="C142" s="425"/>
      <c r="D142" s="426"/>
      <c r="E142" s="426"/>
      <c r="F142" s="427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4"/>
      <c r="R142" s="424"/>
      <c r="S142" s="409"/>
      <c r="T142" s="322"/>
      <c r="U142" s="410"/>
      <c r="V142" s="424"/>
      <c r="W142" s="424"/>
      <c r="X142" s="424"/>
      <c r="Y142" s="424"/>
      <c r="Z142" s="409"/>
      <c r="AA142" s="322"/>
      <c r="AB142" s="322"/>
      <c r="AC142" s="322"/>
      <c r="AD142" s="322"/>
      <c r="AE142" s="410"/>
      <c r="AF142" s="411"/>
      <c r="AG142" s="411"/>
      <c r="AH142" s="412"/>
      <c r="AI142" s="274"/>
      <c r="AJ142" s="275"/>
      <c r="AK142" s="275"/>
      <c r="AL142" s="275"/>
      <c r="AM142" s="275"/>
      <c r="AN142" s="275"/>
      <c r="AO142" s="275"/>
      <c r="AP142" s="275"/>
      <c r="AQ142" s="413"/>
      <c r="AS142" s="324"/>
      <c r="AT142" s="296"/>
      <c r="AU142" s="296"/>
      <c r="AV142" s="296"/>
      <c r="AW142" s="329"/>
      <c r="AX142" s="296"/>
      <c r="AY142" s="328"/>
      <c r="AZ142" s="296"/>
      <c r="BA142" s="296"/>
      <c r="BB142" s="296"/>
      <c r="BC142" s="294"/>
      <c r="BD142" s="292"/>
      <c r="BE142" s="292"/>
      <c r="BF142" s="295"/>
      <c r="BG142" s="294"/>
      <c r="BH142" s="292"/>
      <c r="BI142" s="295"/>
      <c r="BJ142" s="292"/>
      <c r="BK142" s="292"/>
      <c r="BL142" s="292"/>
      <c r="BM142" s="292"/>
      <c r="BN142" s="293"/>
    </row>
    <row r="143" spans="2:66" ht="9.75" customHeight="1">
      <c r="B143" s="422">
        <v>6</v>
      </c>
      <c r="C143" s="425" t="str">
        <f>IF(【入力】!$C$400="","",【入力】!$C$400)</f>
        <v/>
      </c>
      <c r="D143" s="426"/>
      <c r="E143" s="426"/>
      <c r="F143" s="427"/>
      <c r="G143" s="423">
        <f>【入力】!$E$400</f>
        <v>0</v>
      </c>
      <c r="H143" s="423"/>
      <c r="I143" s="423"/>
      <c r="J143" s="423"/>
      <c r="K143" s="423"/>
      <c r="L143" s="423"/>
      <c r="M143" s="423"/>
      <c r="N143" s="423"/>
      <c r="O143" s="423"/>
      <c r="P143" s="423"/>
      <c r="Q143" s="424">
        <f>【入力】!$M$400</f>
        <v>0</v>
      </c>
      <c r="R143" s="424"/>
      <c r="S143" s="409" t="str">
        <f>IF(【入力】!$N$400=0,"",【入力】!$N$400)</f>
        <v/>
      </c>
      <c r="T143" s="322"/>
      <c r="U143" s="410"/>
      <c r="V143" s="424">
        <f>【入力】!$Q$400</f>
        <v>0</v>
      </c>
      <c r="W143" s="424"/>
      <c r="X143" s="424"/>
      <c r="Y143" s="424"/>
      <c r="Z143" s="409" t="str">
        <f>IF(【入力】!$T$400=0,"",【入力】!$T$400)</f>
        <v/>
      </c>
      <c r="AA143" s="322"/>
      <c r="AB143" s="322"/>
      <c r="AC143" s="322"/>
      <c r="AD143" s="322"/>
      <c r="AE143" s="410"/>
      <c r="AF143" s="411">
        <f>【入力】!$W$400</f>
        <v>0</v>
      </c>
      <c r="AG143" s="411"/>
      <c r="AH143" s="412" t="s">
        <v>30</v>
      </c>
      <c r="AI143" s="274" t="str">
        <f>【入力】!$Y$400</f>
        <v/>
      </c>
      <c r="AJ143" s="275"/>
      <c r="AK143" s="275"/>
      <c r="AL143" s="275"/>
      <c r="AM143" s="275"/>
      <c r="AN143" s="275"/>
      <c r="AO143" s="275"/>
      <c r="AP143" s="275"/>
      <c r="AQ143" s="413"/>
      <c r="AS143" s="324" t="str">
        <f>MID(【入力】!$AL$400,1,1)</f>
        <v/>
      </c>
      <c r="AT143" s="296" t="str">
        <f>MID(【入力】!$AL$400,2,1)</f>
        <v/>
      </c>
      <c r="AU143" s="296" t="str">
        <f>MID(【入力】!$AL$400,3,1)</f>
        <v/>
      </c>
      <c r="AV143" s="296" t="str">
        <f>MID(【入力】!$AL$400,4,1)</f>
        <v/>
      </c>
      <c r="AW143" s="329" t="str">
        <f>MID(【入力】!$AP$400,1,1)</f>
        <v/>
      </c>
      <c r="AX143" s="296" t="str">
        <f>MID(【入力】!$AP$400,2,1)</f>
        <v/>
      </c>
      <c r="AY143" s="328" t="str">
        <f>MID(【入力】!$AP$400,3,1)</f>
        <v/>
      </c>
      <c r="AZ143" s="296" t="str">
        <f>MID(【入力】!$AS$400,1,1)</f>
        <v/>
      </c>
      <c r="BA143" s="296" t="str">
        <f>MID(【入力】!$AS$400,2,1)</f>
        <v/>
      </c>
      <c r="BB143" s="296" t="str">
        <f>MID(【入力】!$AS$400,3,1)</f>
        <v/>
      </c>
      <c r="BC143" s="294">
        <f>【入力】!$AV$400</f>
        <v>0</v>
      </c>
      <c r="BD143" s="292"/>
      <c r="BE143" s="292"/>
      <c r="BF143" s="295"/>
      <c r="BG143" s="294">
        <f>【入力】!$AZ$400</f>
        <v>0</v>
      </c>
      <c r="BH143" s="292"/>
      <c r="BI143" s="295"/>
      <c r="BJ143" s="292">
        <f>【入力】!$BC$400</f>
        <v>0</v>
      </c>
      <c r="BK143" s="292"/>
      <c r="BL143" s="292"/>
      <c r="BM143" s="292"/>
      <c r="BN143" s="293"/>
    </row>
    <row r="144" spans="2:66" ht="9.75" customHeight="1">
      <c r="B144" s="422"/>
      <c r="C144" s="425"/>
      <c r="D144" s="426"/>
      <c r="E144" s="426"/>
      <c r="F144" s="427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4"/>
      <c r="R144" s="424"/>
      <c r="S144" s="409"/>
      <c r="T144" s="322"/>
      <c r="U144" s="410"/>
      <c r="V144" s="424"/>
      <c r="W144" s="424"/>
      <c r="X144" s="424"/>
      <c r="Y144" s="424"/>
      <c r="Z144" s="409"/>
      <c r="AA144" s="322"/>
      <c r="AB144" s="322"/>
      <c r="AC144" s="322"/>
      <c r="AD144" s="322"/>
      <c r="AE144" s="410"/>
      <c r="AF144" s="411"/>
      <c r="AG144" s="411"/>
      <c r="AH144" s="412"/>
      <c r="AI144" s="274"/>
      <c r="AJ144" s="275"/>
      <c r="AK144" s="275"/>
      <c r="AL144" s="275"/>
      <c r="AM144" s="275"/>
      <c r="AN144" s="275"/>
      <c r="AO144" s="275"/>
      <c r="AP144" s="275"/>
      <c r="AQ144" s="413"/>
      <c r="AS144" s="324"/>
      <c r="AT144" s="296"/>
      <c r="AU144" s="296"/>
      <c r="AV144" s="296"/>
      <c r="AW144" s="329"/>
      <c r="AX144" s="296"/>
      <c r="AY144" s="328"/>
      <c r="AZ144" s="296"/>
      <c r="BA144" s="296"/>
      <c r="BB144" s="296"/>
      <c r="BC144" s="294"/>
      <c r="BD144" s="292"/>
      <c r="BE144" s="292"/>
      <c r="BF144" s="295"/>
      <c r="BG144" s="294"/>
      <c r="BH144" s="292"/>
      <c r="BI144" s="295"/>
      <c r="BJ144" s="292"/>
      <c r="BK144" s="292"/>
      <c r="BL144" s="292"/>
      <c r="BM144" s="292"/>
      <c r="BN144" s="293"/>
    </row>
    <row r="145" spans="2:66" ht="9.75" customHeight="1">
      <c r="B145" s="422">
        <v>7</v>
      </c>
      <c r="C145" s="425" t="str">
        <f>IF(【入力】!$C$402="","",【入力】!$C$402)</f>
        <v/>
      </c>
      <c r="D145" s="426"/>
      <c r="E145" s="426"/>
      <c r="F145" s="427"/>
      <c r="G145" s="423">
        <f>【入力】!$E$402</f>
        <v>0</v>
      </c>
      <c r="H145" s="423"/>
      <c r="I145" s="423"/>
      <c r="J145" s="423"/>
      <c r="K145" s="423"/>
      <c r="L145" s="423"/>
      <c r="M145" s="423"/>
      <c r="N145" s="423"/>
      <c r="O145" s="423"/>
      <c r="P145" s="423"/>
      <c r="Q145" s="424">
        <f>【入力】!$M$402</f>
        <v>0</v>
      </c>
      <c r="R145" s="424"/>
      <c r="S145" s="409" t="str">
        <f>IF(【入力】!$N$402=0,"",【入力】!$N$402)</f>
        <v/>
      </c>
      <c r="T145" s="322"/>
      <c r="U145" s="410"/>
      <c r="V145" s="424">
        <f>【入力】!$Q$402</f>
        <v>0</v>
      </c>
      <c r="W145" s="424"/>
      <c r="X145" s="424"/>
      <c r="Y145" s="424"/>
      <c r="Z145" s="409" t="str">
        <f>IF(【入力】!$T$402=0,"",【入力】!$T$402)</f>
        <v/>
      </c>
      <c r="AA145" s="322"/>
      <c r="AB145" s="322"/>
      <c r="AC145" s="322"/>
      <c r="AD145" s="322"/>
      <c r="AE145" s="410"/>
      <c r="AF145" s="411">
        <f>【入力】!$W$402</f>
        <v>0</v>
      </c>
      <c r="AG145" s="411"/>
      <c r="AH145" s="412" t="s">
        <v>30</v>
      </c>
      <c r="AI145" s="274" t="str">
        <f>【入力】!$Y$402</f>
        <v/>
      </c>
      <c r="AJ145" s="275"/>
      <c r="AK145" s="275"/>
      <c r="AL145" s="275"/>
      <c r="AM145" s="275"/>
      <c r="AN145" s="275"/>
      <c r="AO145" s="275"/>
      <c r="AP145" s="275"/>
      <c r="AQ145" s="413"/>
      <c r="AS145" s="324" t="str">
        <f>MID(【入力】!$AL$402,1,1)</f>
        <v/>
      </c>
      <c r="AT145" s="296" t="str">
        <f>MID(【入力】!$AL$402,2,1)</f>
        <v/>
      </c>
      <c r="AU145" s="296" t="str">
        <f>MID(【入力】!$AL$402,3,1)</f>
        <v/>
      </c>
      <c r="AV145" s="296" t="str">
        <f>MID(【入力】!$AL$402,4,1)</f>
        <v/>
      </c>
      <c r="AW145" s="329" t="str">
        <f>MID(【入力】!$AP$402,1,1)</f>
        <v/>
      </c>
      <c r="AX145" s="296" t="str">
        <f>MID(【入力】!$AP$402,2,1)</f>
        <v/>
      </c>
      <c r="AY145" s="328" t="str">
        <f>MID(【入力】!$AP$402,3,1)</f>
        <v/>
      </c>
      <c r="AZ145" s="296" t="str">
        <f>MID(【入力】!$AS$402,1,1)</f>
        <v/>
      </c>
      <c r="BA145" s="296" t="str">
        <f>MID(【入力】!$AS$402,2,1)</f>
        <v/>
      </c>
      <c r="BB145" s="296" t="str">
        <f>MID(【入力】!$AS$402,3,1)</f>
        <v/>
      </c>
      <c r="BC145" s="294">
        <f>【入力】!$AV$402</f>
        <v>0</v>
      </c>
      <c r="BD145" s="292"/>
      <c r="BE145" s="292"/>
      <c r="BF145" s="295"/>
      <c r="BG145" s="294">
        <f>【入力】!$AZ$402</f>
        <v>0</v>
      </c>
      <c r="BH145" s="292"/>
      <c r="BI145" s="295"/>
      <c r="BJ145" s="292">
        <f>【入力】!$BC$402</f>
        <v>0</v>
      </c>
      <c r="BK145" s="292"/>
      <c r="BL145" s="292"/>
      <c r="BM145" s="292"/>
      <c r="BN145" s="293"/>
    </row>
    <row r="146" spans="2:66" ht="9.75" customHeight="1">
      <c r="B146" s="422"/>
      <c r="C146" s="425"/>
      <c r="D146" s="426"/>
      <c r="E146" s="426"/>
      <c r="F146" s="427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4"/>
      <c r="R146" s="424"/>
      <c r="S146" s="409"/>
      <c r="T146" s="322"/>
      <c r="U146" s="410"/>
      <c r="V146" s="424"/>
      <c r="W146" s="424"/>
      <c r="X146" s="424"/>
      <c r="Y146" s="424"/>
      <c r="Z146" s="409"/>
      <c r="AA146" s="322"/>
      <c r="AB146" s="322"/>
      <c r="AC146" s="322"/>
      <c r="AD146" s="322"/>
      <c r="AE146" s="410"/>
      <c r="AF146" s="411"/>
      <c r="AG146" s="411"/>
      <c r="AH146" s="412"/>
      <c r="AI146" s="274"/>
      <c r="AJ146" s="275"/>
      <c r="AK146" s="275"/>
      <c r="AL146" s="275"/>
      <c r="AM146" s="275"/>
      <c r="AN146" s="275"/>
      <c r="AO146" s="275"/>
      <c r="AP146" s="275"/>
      <c r="AQ146" s="413"/>
      <c r="AS146" s="324"/>
      <c r="AT146" s="296"/>
      <c r="AU146" s="296"/>
      <c r="AV146" s="296"/>
      <c r="AW146" s="329"/>
      <c r="AX146" s="296"/>
      <c r="AY146" s="328"/>
      <c r="AZ146" s="296"/>
      <c r="BA146" s="296"/>
      <c r="BB146" s="296"/>
      <c r="BC146" s="294"/>
      <c r="BD146" s="292"/>
      <c r="BE146" s="292"/>
      <c r="BF146" s="295"/>
      <c r="BG146" s="294"/>
      <c r="BH146" s="292"/>
      <c r="BI146" s="295"/>
      <c r="BJ146" s="292"/>
      <c r="BK146" s="292"/>
      <c r="BL146" s="292"/>
      <c r="BM146" s="292"/>
      <c r="BN146" s="293"/>
    </row>
    <row r="147" spans="2:66" ht="9.75" customHeight="1">
      <c r="B147" s="374">
        <v>8</v>
      </c>
      <c r="C147" s="378" t="str">
        <f>IF(【入力】!$C$404="","",【入力】!$C$404)</f>
        <v/>
      </c>
      <c r="D147" s="379"/>
      <c r="E147" s="379"/>
      <c r="F147" s="380"/>
      <c r="G147" s="376">
        <f>【入力】!$E$404</f>
        <v>0</v>
      </c>
      <c r="H147" s="376"/>
      <c r="I147" s="376"/>
      <c r="J147" s="376"/>
      <c r="K147" s="376"/>
      <c r="L147" s="376"/>
      <c r="M147" s="376"/>
      <c r="N147" s="376"/>
      <c r="O147" s="376"/>
      <c r="P147" s="376"/>
      <c r="Q147" s="372">
        <f>【入力】!$M$404</f>
        <v>0</v>
      </c>
      <c r="R147" s="372"/>
      <c r="S147" s="401" t="str">
        <f>IF(【入力】!$N$404=0,"",【入力】!$N$404)</f>
        <v/>
      </c>
      <c r="T147" s="402"/>
      <c r="U147" s="403"/>
      <c r="V147" s="372">
        <f>【入力】!$Q$404</f>
        <v>0</v>
      </c>
      <c r="W147" s="372"/>
      <c r="X147" s="372"/>
      <c r="Y147" s="372"/>
      <c r="Z147" s="401" t="str">
        <f>IF(【入力】!$T$404=0,"",【入力】!$T$404)</f>
        <v/>
      </c>
      <c r="AA147" s="402"/>
      <c r="AB147" s="402"/>
      <c r="AC147" s="402"/>
      <c r="AD147" s="402"/>
      <c r="AE147" s="403"/>
      <c r="AF147" s="407">
        <f>【入力】!$W$404</f>
        <v>0</v>
      </c>
      <c r="AG147" s="407"/>
      <c r="AH147" s="345" t="s">
        <v>30</v>
      </c>
      <c r="AI147" s="414" t="str">
        <f>【入力】!$Y$404</f>
        <v/>
      </c>
      <c r="AJ147" s="415"/>
      <c r="AK147" s="415"/>
      <c r="AL147" s="415"/>
      <c r="AM147" s="415"/>
      <c r="AN147" s="415"/>
      <c r="AO147" s="415"/>
      <c r="AP147" s="415"/>
      <c r="AQ147" s="416"/>
      <c r="AS147" s="420" t="str">
        <f>MID(【入力】!$AL$404,1,1)</f>
        <v/>
      </c>
      <c r="AT147" s="326" t="str">
        <f>MID(【入力】!$AL$404,2,1)</f>
        <v/>
      </c>
      <c r="AU147" s="326" t="str">
        <f>MID(【入力】!$AL$404,3,1)</f>
        <v/>
      </c>
      <c r="AV147" s="326" t="str">
        <f>MID(【入力】!$AL$404,4,1)</f>
        <v/>
      </c>
      <c r="AW147" s="397" t="str">
        <f>MID(【入力】!$AP$404,1,1)</f>
        <v/>
      </c>
      <c r="AX147" s="326" t="str">
        <f>MID(【入力】!$AP$404,2,1)</f>
        <v/>
      </c>
      <c r="AY147" s="399" t="str">
        <f>MID(【入力】!$AP$404,3,1)</f>
        <v/>
      </c>
      <c r="AZ147" s="326" t="str">
        <f>MID(【入力】!$AS$404,1,1)</f>
        <v/>
      </c>
      <c r="BA147" s="326" t="str">
        <f>MID(【入力】!$AS$404,2,1)</f>
        <v/>
      </c>
      <c r="BB147" s="326" t="str">
        <f>MID(【入力】!$AS$404,3,1)</f>
        <v/>
      </c>
      <c r="BC147" s="391">
        <f>【入力】!$AV$404</f>
        <v>0</v>
      </c>
      <c r="BD147" s="392"/>
      <c r="BE147" s="392"/>
      <c r="BF147" s="350"/>
      <c r="BG147" s="391">
        <f>【入力】!$AZ$404</f>
        <v>0</v>
      </c>
      <c r="BH147" s="392"/>
      <c r="BI147" s="350"/>
      <c r="BJ147" s="392">
        <f>【入力】!$BC$404</f>
        <v>0</v>
      </c>
      <c r="BK147" s="392"/>
      <c r="BL147" s="392"/>
      <c r="BM147" s="392"/>
      <c r="BN147" s="395"/>
    </row>
    <row r="148" spans="2:66" ht="9.75" customHeight="1">
      <c r="B148" s="375"/>
      <c r="C148" s="381"/>
      <c r="D148" s="382"/>
      <c r="E148" s="382"/>
      <c r="F148" s="383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3"/>
      <c r="R148" s="373"/>
      <c r="S148" s="404"/>
      <c r="T148" s="405"/>
      <c r="U148" s="406"/>
      <c r="V148" s="373"/>
      <c r="W148" s="373"/>
      <c r="X148" s="373"/>
      <c r="Y148" s="373"/>
      <c r="Z148" s="404"/>
      <c r="AA148" s="405"/>
      <c r="AB148" s="405"/>
      <c r="AC148" s="405"/>
      <c r="AD148" s="405"/>
      <c r="AE148" s="406"/>
      <c r="AF148" s="408"/>
      <c r="AG148" s="408"/>
      <c r="AH148" s="347"/>
      <c r="AI148" s="417"/>
      <c r="AJ148" s="418"/>
      <c r="AK148" s="418"/>
      <c r="AL148" s="418"/>
      <c r="AM148" s="418"/>
      <c r="AN148" s="418"/>
      <c r="AO148" s="418"/>
      <c r="AP148" s="418"/>
      <c r="AQ148" s="419"/>
      <c r="AS148" s="421"/>
      <c r="AT148" s="327"/>
      <c r="AU148" s="327"/>
      <c r="AV148" s="327"/>
      <c r="AW148" s="398"/>
      <c r="AX148" s="327"/>
      <c r="AY148" s="400"/>
      <c r="AZ148" s="327"/>
      <c r="BA148" s="327"/>
      <c r="BB148" s="327"/>
      <c r="BC148" s="302"/>
      <c r="BD148" s="303"/>
      <c r="BE148" s="303"/>
      <c r="BF148" s="304"/>
      <c r="BG148" s="302"/>
      <c r="BH148" s="303"/>
      <c r="BI148" s="304"/>
      <c r="BJ148" s="303"/>
      <c r="BK148" s="303"/>
      <c r="BL148" s="303"/>
      <c r="BM148" s="303"/>
      <c r="BN148" s="305"/>
    </row>
    <row r="149" spans="2:66" ht="6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S149" s="344" t="s">
        <v>81</v>
      </c>
      <c r="AT149" s="345"/>
      <c r="AU149" s="345"/>
      <c r="AV149" s="345"/>
      <c r="AW149" s="345"/>
      <c r="AX149" s="345"/>
      <c r="AY149" s="345"/>
      <c r="AZ149" s="345"/>
      <c r="BA149" s="345"/>
      <c r="BB149" s="345"/>
      <c r="BC149" s="391">
        <f>【入力】!$AV$406</f>
        <v>0</v>
      </c>
      <c r="BD149" s="392"/>
      <c r="BE149" s="392"/>
      <c r="BF149" s="350"/>
      <c r="BG149" s="391">
        <f>【入力】!$AZ$406</f>
        <v>0</v>
      </c>
      <c r="BH149" s="392"/>
      <c r="BI149" s="350"/>
      <c r="BJ149" s="392">
        <f>【入力】!$BC$406</f>
        <v>0</v>
      </c>
      <c r="BK149" s="392"/>
      <c r="BL149" s="392"/>
      <c r="BM149" s="392"/>
      <c r="BN149" s="395"/>
    </row>
    <row r="150" spans="2:66" ht="9" customHeight="1">
      <c r="B150" s="384" t="s">
        <v>87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385" t="s">
        <v>35</v>
      </c>
      <c r="N150" s="385"/>
      <c r="O150" s="385"/>
      <c r="P150" s="385"/>
      <c r="Q150" s="385"/>
      <c r="R150" s="385"/>
      <c r="S150" s="385"/>
      <c r="T150" s="385"/>
      <c r="U150" s="385"/>
      <c r="V150" s="385" t="s">
        <v>88</v>
      </c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7" t="s">
        <v>36</v>
      </c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8"/>
      <c r="AS150" s="344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391"/>
      <c r="BD150" s="392"/>
      <c r="BE150" s="392"/>
      <c r="BF150" s="350"/>
      <c r="BG150" s="391"/>
      <c r="BH150" s="392"/>
      <c r="BI150" s="350"/>
      <c r="BJ150" s="392"/>
      <c r="BK150" s="392"/>
      <c r="BL150" s="392"/>
      <c r="BM150" s="392"/>
      <c r="BN150" s="395"/>
    </row>
    <row r="151" spans="2:66" ht="9" customHeight="1">
      <c r="B151" s="266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90"/>
      <c r="AS151" s="346"/>
      <c r="AT151" s="347"/>
      <c r="AU151" s="347"/>
      <c r="AV151" s="347"/>
      <c r="AW151" s="347"/>
      <c r="AX151" s="347"/>
      <c r="AY151" s="347"/>
      <c r="AZ151" s="347"/>
      <c r="BA151" s="347"/>
      <c r="BB151" s="347"/>
      <c r="BC151" s="393"/>
      <c r="BD151" s="394"/>
      <c r="BE151" s="394"/>
      <c r="BF151" s="352"/>
      <c r="BG151" s="393"/>
      <c r="BH151" s="394"/>
      <c r="BI151" s="352"/>
      <c r="BJ151" s="394"/>
      <c r="BK151" s="394"/>
      <c r="BL151" s="394"/>
      <c r="BM151" s="394"/>
      <c r="BN151" s="396"/>
    </row>
    <row r="152" spans="2:66" ht="10.5" customHeight="1">
      <c r="B152" s="368" t="s">
        <v>78</v>
      </c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70">
        <f ca="1">【入力】!$L$409</f>
        <v>0</v>
      </c>
      <c r="N152" s="370"/>
      <c r="O152" s="370"/>
      <c r="P152" s="370"/>
      <c r="Q152" s="370"/>
      <c r="R152" s="370"/>
      <c r="S152" s="370"/>
      <c r="T152" s="370"/>
      <c r="U152" s="370"/>
      <c r="V152" s="370">
        <f ca="1">【入力】!$R$409</f>
        <v>0</v>
      </c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277">
        <f ca="1">【入力】!$W$409</f>
        <v>0</v>
      </c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8"/>
      <c r="AS152" s="354" t="s">
        <v>128</v>
      </c>
      <c r="AT152" s="354"/>
      <c r="AU152" s="354"/>
      <c r="AV152" s="354"/>
      <c r="AW152" s="354"/>
      <c r="AX152" s="354"/>
      <c r="AY152" s="354"/>
      <c r="AZ152" s="354"/>
      <c r="BA152" s="354"/>
      <c r="BB152" s="354"/>
    </row>
    <row r="153" spans="2:66" ht="9" customHeight="1">
      <c r="B153" s="290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80"/>
      <c r="AS153" s="334" t="s">
        <v>129</v>
      </c>
      <c r="AT153" s="335"/>
      <c r="AU153" s="335"/>
      <c r="AV153" s="335"/>
      <c r="AW153" s="335"/>
      <c r="AX153" s="335"/>
      <c r="AY153" s="335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340" t="s">
        <v>37</v>
      </c>
      <c r="BN153" s="341"/>
    </row>
    <row r="154" spans="2:66" ht="9" customHeight="1">
      <c r="B154" s="290" t="s">
        <v>79</v>
      </c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355">
        <f>【入力】!$L$412</f>
        <v>0</v>
      </c>
      <c r="N154" s="355"/>
      <c r="O154" s="355"/>
      <c r="P154" s="355"/>
      <c r="Q154" s="355"/>
      <c r="R154" s="355"/>
      <c r="S154" s="355"/>
      <c r="T154" s="355"/>
      <c r="U154" s="355"/>
      <c r="V154" s="355">
        <f>【入力】!$R$412</f>
        <v>0</v>
      </c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279">
        <f>【入力】!$W$412</f>
        <v>0</v>
      </c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80"/>
      <c r="AS154" s="336"/>
      <c r="AT154" s="337"/>
      <c r="AU154" s="337"/>
      <c r="AV154" s="337"/>
      <c r="AW154" s="337"/>
      <c r="AX154" s="337"/>
      <c r="AY154" s="337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342"/>
      <c r="BN154" s="343"/>
    </row>
    <row r="155" spans="2:66" ht="9" customHeight="1">
      <c r="B155" s="290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80"/>
      <c r="AS155" s="336"/>
      <c r="AT155" s="337"/>
      <c r="AU155" s="337"/>
      <c r="AV155" s="337"/>
      <c r="AW155" s="337"/>
      <c r="AX155" s="337"/>
      <c r="AY155" s="337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342"/>
      <c r="BN155" s="343"/>
    </row>
    <row r="156" spans="2:66" ht="9" customHeight="1">
      <c r="B156" s="356" t="str">
        <f>【入力】!$C$127</f>
        <v>不課税対象</v>
      </c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60">
        <f ca="1">【入力】!$L$415</f>
        <v>0</v>
      </c>
      <c r="N156" s="360"/>
      <c r="O156" s="360"/>
      <c r="P156" s="360"/>
      <c r="Q156" s="360"/>
      <c r="R156" s="360"/>
      <c r="S156" s="360"/>
      <c r="T156" s="360"/>
      <c r="U156" s="360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364">
        <f ca="1">【入力】!$W$415</f>
        <v>0</v>
      </c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5"/>
      <c r="AS156" s="338"/>
      <c r="AT156" s="339"/>
      <c r="AU156" s="339"/>
      <c r="AV156" s="339"/>
      <c r="AW156" s="339"/>
      <c r="AX156" s="339"/>
      <c r="AY156" s="33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24"/>
      <c r="BN156" s="220"/>
    </row>
    <row r="157" spans="2:66" ht="9" customHeight="1">
      <c r="B157" s="358"/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361"/>
      <c r="N157" s="361"/>
      <c r="O157" s="361"/>
      <c r="P157" s="361"/>
      <c r="Q157" s="361"/>
      <c r="R157" s="361"/>
      <c r="S157" s="361"/>
      <c r="T157" s="361"/>
      <c r="U157" s="361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7"/>
      <c r="AS157" s="266" t="s">
        <v>180</v>
      </c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 t="s">
        <v>37</v>
      </c>
      <c r="BN157" s="323"/>
    </row>
    <row r="158" spans="2:66" ht="9" customHeight="1">
      <c r="AS158" s="268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301"/>
    </row>
    <row r="159" spans="2:66" ht="12" customHeight="1">
      <c r="B159" s="626" t="s">
        <v>86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8"/>
      <c r="Y159" s="6"/>
      <c r="Z159" s="620" t="s">
        <v>8</v>
      </c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2"/>
      <c r="AS159" s="268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301"/>
    </row>
    <row r="160" spans="2:66" ht="9" customHeight="1">
      <c r="B160" s="33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6"/>
      <c r="Y160" s="6"/>
      <c r="Z160" s="623"/>
      <c r="AA160" s="624"/>
      <c r="AB160" s="624"/>
      <c r="AC160" s="624"/>
      <c r="AD160" s="624"/>
      <c r="AE160" s="624"/>
      <c r="AF160" s="624"/>
      <c r="AG160" s="624"/>
      <c r="AH160" s="624"/>
      <c r="AI160" s="624"/>
      <c r="AJ160" s="624"/>
      <c r="AK160" s="624"/>
      <c r="AL160" s="624"/>
      <c r="AM160" s="624"/>
      <c r="AN160" s="624"/>
      <c r="AO160" s="624"/>
      <c r="AP160" s="624"/>
      <c r="AQ160" s="625"/>
      <c r="AS160" s="318" t="s">
        <v>120</v>
      </c>
      <c r="AT160" s="319"/>
      <c r="AU160" s="319"/>
      <c r="AV160" s="319"/>
      <c r="AW160" s="319"/>
      <c r="AX160" s="319"/>
      <c r="AY160" s="31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 t="s">
        <v>37</v>
      </c>
      <c r="BN160" s="301"/>
    </row>
    <row r="161" spans="2:66" ht="10.5" customHeight="1">
      <c r="B161" s="33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6"/>
      <c r="Y161" s="7"/>
      <c r="Z161" s="62"/>
      <c r="AA161" s="7"/>
      <c r="AB161" s="6"/>
      <c r="AC161" s="7"/>
      <c r="AD161" s="6"/>
      <c r="AF161" s="6"/>
      <c r="AG161" s="6"/>
      <c r="AH161" s="7" t="s">
        <v>75</v>
      </c>
      <c r="AI161" s="6"/>
      <c r="AJ161" s="6"/>
      <c r="AL161" s="7"/>
      <c r="AM161" s="7" t="s">
        <v>74</v>
      </c>
      <c r="AN161" s="7"/>
      <c r="AO161" s="7"/>
      <c r="AP161" s="7"/>
      <c r="AQ161" s="63" t="s">
        <v>37</v>
      </c>
      <c r="AS161" s="318"/>
      <c r="AT161" s="319"/>
      <c r="AU161" s="319"/>
      <c r="AV161" s="319"/>
      <c r="AW161" s="319"/>
      <c r="AX161" s="319"/>
      <c r="AY161" s="31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301"/>
    </row>
    <row r="162" spans="2:66" ht="9" customHeight="1">
      <c r="B162" s="33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6"/>
      <c r="Y162" s="56"/>
      <c r="Z162" s="542">
        <f ca="1">【入力】!$W$421</f>
        <v>0</v>
      </c>
      <c r="AA162" s="543"/>
      <c r="AB162" s="543"/>
      <c r="AC162" s="543"/>
      <c r="AD162" s="543"/>
      <c r="AE162" s="543"/>
      <c r="AF162" s="543"/>
      <c r="AG162" s="543"/>
      <c r="AH162" s="543"/>
      <c r="AI162" s="543"/>
      <c r="AJ162" s="543"/>
      <c r="AK162" s="543"/>
      <c r="AL162" s="543"/>
      <c r="AM162" s="543"/>
      <c r="AN162" s="543"/>
      <c r="AO162" s="543"/>
      <c r="AP162" s="543"/>
      <c r="AQ162" s="544"/>
      <c r="AS162" s="318"/>
      <c r="AT162" s="319"/>
      <c r="AU162" s="319"/>
      <c r="AV162" s="319"/>
      <c r="AW162" s="319"/>
      <c r="AX162" s="319"/>
      <c r="AY162" s="31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301"/>
    </row>
    <row r="163" spans="2:66" ht="9" customHeight="1">
      <c r="B163" s="33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6"/>
      <c r="Y163" s="56"/>
      <c r="Z163" s="542"/>
      <c r="AA163" s="543"/>
      <c r="AB163" s="543"/>
      <c r="AC163" s="543"/>
      <c r="AD163" s="543"/>
      <c r="AE163" s="543"/>
      <c r="AF163" s="543"/>
      <c r="AG163" s="543"/>
      <c r="AH163" s="543"/>
      <c r="AI163" s="543"/>
      <c r="AJ163" s="543"/>
      <c r="AK163" s="543"/>
      <c r="AL163" s="543"/>
      <c r="AM163" s="543"/>
      <c r="AN163" s="543"/>
      <c r="AO163" s="543"/>
      <c r="AP163" s="543"/>
      <c r="AQ163" s="544"/>
      <c r="AS163" s="330" t="s">
        <v>91</v>
      </c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6"/>
    </row>
    <row r="164" spans="2:66" ht="18" customHeight="1">
      <c r="B164" s="331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300"/>
      <c r="Y164" s="56"/>
      <c r="Z164" s="545"/>
      <c r="AA164" s="546"/>
      <c r="AB164" s="546"/>
      <c r="AC164" s="546"/>
      <c r="AD164" s="546"/>
      <c r="AE164" s="546"/>
      <c r="AF164" s="546"/>
      <c r="AG164" s="546"/>
      <c r="AH164" s="546"/>
      <c r="AI164" s="546"/>
      <c r="AJ164" s="546"/>
      <c r="AK164" s="546"/>
      <c r="AL164" s="546"/>
      <c r="AM164" s="546"/>
      <c r="AN164" s="546"/>
      <c r="AO164" s="546"/>
      <c r="AP164" s="546"/>
      <c r="AQ164" s="547"/>
      <c r="AS164" s="331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300"/>
    </row>
    <row r="165" spans="2:66" ht="3" customHeight="1"/>
  </sheetData>
  <sheetProtection algorithmName="SHA-512" hashValue="06P63umHd5tdUfGU4a22qvc7IbIjDPw/CSPAhog4D8x5KziLnIbNY2gtQ/DwqV5jTzARapDykFOrDYa/F3wXxw==" saltValue="n8EqrGDWaFjaQmzbNMb0xA==" spinCount="100000" sheet="1" objects="1" scenarios="1" selectLockedCells="1" selectUnlockedCells="1"/>
  <mergeCells count="948">
    <mergeCell ref="P120:P122"/>
    <mergeCell ref="Q120:Q122"/>
    <mergeCell ref="B124:F128"/>
    <mergeCell ref="G124:Q128"/>
    <mergeCell ref="B159:X159"/>
    <mergeCell ref="Z159:AQ160"/>
    <mergeCell ref="B160:X164"/>
    <mergeCell ref="Z162:AQ164"/>
    <mergeCell ref="B120:F122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B154:L155"/>
    <mergeCell ref="M154:U155"/>
    <mergeCell ref="V154:AE155"/>
    <mergeCell ref="AF154:AQ155"/>
    <mergeCell ref="B156:L157"/>
    <mergeCell ref="M156:U157"/>
    <mergeCell ref="V156:AE157"/>
    <mergeCell ref="O65:O67"/>
    <mergeCell ref="P65:P67"/>
    <mergeCell ref="Q65:Q67"/>
    <mergeCell ref="B69:F73"/>
    <mergeCell ref="G69:Q73"/>
    <mergeCell ref="R104:X104"/>
    <mergeCell ref="Z104:AQ105"/>
    <mergeCell ref="R105:X109"/>
    <mergeCell ref="Z107:AQ109"/>
    <mergeCell ref="B65:F67"/>
    <mergeCell ref="G65:G67"/>
    <mergeCell ref="H65:H67"/>
    <mergeCell ref="I65:I67"/>
    <mergeCell ref="J65:J67"/>
    <mergeCell ref="K65:K67"/>
    <mergeCell ref="L65:L67"/>
    <mergeCell ref="M65:M67"/>
    <mergeCell ref="N65:N67"/>
    <mergeCell ref="H105:L109"/>
    <mergeCell ref="M105:Q109"/>
    <mergeCell ref="B95:L96"/>
    <mergeCell ref="M95:U96"/>
    <mergeCell ref="V95:AE96"/>
    <mergeCell ref="AF95:AQ96"/>
    <mergeCell ref="B14:F18"/>
    <mergeCell ref="G14:Q18"/>
    <mergeCell ref="B49:X54"/>
    <mergeCell ref="Z49:AQ50"/>
    <mergeCell ref="Z52:AQ54"/>
    <mergeCell ref="AE56:AK57"/>
    <mergeCell ref="AL56:AQ57"/>
    <mergeCell ref="AS56:AZ57"/>
    <mergeCell ref="AS58:AZ58"/>
    <mergeCell ref="B40:L41"/>
    <mergeCell ref="M40:U41"/>
    <mergeCell ref="V40:AE41"/>
    <mergeCell ref="AF40:AQ41"/>
    <mergeCell ref="AS40:AT42"/>
    <mergeCell ref="AU43:BN44"/>
    <mergeCell ref="B44:L45"/>
    <mergeCell ref="M44:U45"/>
    <mergeCell ref="V44:AE45"/>
    <mergeCell ref="AF44:AQ45"/>
    <mergeCell ref="AS45:AT46"/>
    <mergeCell ref="AU45:BN46"/>
    <mergeCell ref="B46:L47"/>
    <mergeCell ref="AU40:BN42"/>
    <mergeCell ref="B42:L43"/>
    <mergeCell ref="AS163:AY164"/>
    <mergeCell ref="AZ163:BL164"/>
    <mergeCell ref="BM163:BN164"/>
    <mergeCell ref="AZ157:BL159"/>
    <mergeCell ref="BM157:BN159"/>
    <mergeCell ref="AS160:AY162"/>
    <mergeCell ref="AZ160:BL162"/>
    <mergeCell ref="BM160:BN162"/>
    <mergeCell ref="BM153:BN156"/>
    <mergeCell ref="AF156:AQ157"/>
    <mergeCell ref="AS157:AY159"/>
    <mergeCell ref="B152:L153"/>
    <mergeCell ref="M152:U153"/>
    <mergeCell ref="V152:AE153"/>
    <mergeCell ref="AF152:AQ153"/>
    <mergeCell ref="AS152:BB152"/>
    <mergeCell ref="AS153:AY156"/>
    <mergeCell ref="AZ153:BL156"/>
    <mergeCell ref="AS149:BB151"/>
    <mergeCell ref="BC149:BF151"/>
    <mergeCell ref="BG149:BI151"/>
    <mergeCell ref="BJ149:BN151"/>
    <mergeCell ref="B150:L151"/>
    <mergeCell ref="M150:U151"/>
    <mergeCell ref="V150:AE151"/>
    <mergeCell ref="AF150:AQ151"/>
    <mergeCell ref="AZ147:AZ148"/>
    <mergeCell ref="BA147:BA148"/>
    <mergeCell ref="BB147:BB148"/>
    <mergeCell ref="BC147:BF148"/>
    <mergeCell ref="BG147:BI148"/>
    <mergeCell ref="BJ147:BN148"/>
    <mergeCell ref="AT147:AT148"/>
    <mergeCell ref="AU147:AU148"/>
    <mergeCell ref="AV147:AV148"/>
    <mergeCell ref="AW147:AW148"/>
    <mergeCell ref="AX147:AX148"/>
    <mergeCell ref="AY147:AY148"/>
    <mergeCell ref="V147:Y148"/>
    <mergeCell ref="Z147:AE148"/>
    <mergeCell ref="AF147:AG148"/>
    <mergeCell ref="AH147:AH148"/>
    <mergeCell ref="AI147:AQ148"/>
    <mergeCell ref="AS147:AS148"/>
    <mergeCell ref="BA145:BA146"/>
    <mergeCell ref="BB145:BB146"/>
    <mergeCell ref="BC145:BF146"/>
    <mergeCell ref="BG145:BI146"/>
    <mergeCell ref="BJ145:BN146"/>
    <mergeCell ref="B147:B148"/>
    <mergeCell ref="C147:F148"/>
    <mergeCell ref="G147:P148"/>
    <mergeCell ref="Q147:R148"/>
    <mergeCell ref="S147:U148"/>
    <mergeCell ref="AU145:AU146"/>
    <mergeCell ref="AV145:AV146"/>
    <mergeCell ref="AW145:AW146"/>
    <mergeCell ref="AX145:AX146"/>
    <mergeCell ref="AY145:AY146"/>
    <mergeCell ref="AZ145:AZ146"/>
    <mergeCell ref="Z145:AE146"/>
    <mergeCell ref="AF145:AG146"/>
    <mergeCell ref="AH145:AH146"/>
    <mergeCell ref="AI145:AQ146"/>
    <mergeCell ref="AS145:AS146"/>
    <mergeCell ref="AT145:AT146"/>
    <mergeCell ref="B145:B146"/>
    <mergeCell ref="C145:F146"/>
    <mergeCell ref="G145:P146"/>
    <mergeCell ref="Q145:R146"/>
    <mergeCell ref="S145:U146"/>
    <mergeCell ref="V145:Y146"/>
    <mergeCell ref="BJ141:BN142"/>
    <mergeCell ref="B143:B144"/>
    <mergeCell ref="C143:F144"/>
    <mergeCell ref="G143:P144"/>
    <mergeCell ref="Q143:R144"/>
    <mergeCell ref="S143:U144"/>
    <mergeCell ref="AU141:AU142"/>
    <mergeCell ref="AV141:AV142"/>
    <mergeCell ref="AW141:AW142"/>
    <mergeCell ref="AX141:AX142"/>
    <mergeCell ref="AY141:AY142"/>
    <mergeCell ref="AZ141:AZ142"/>
    <mergeCell ref="Z141:AE142"/>
    <mergeCell ref="AF141:AG142"/>
    <mergeCell ref="AH141:AH142"/>
    <mergeCell ref="AI141:AQ142"/>
    <mergeCell ref="AS141:AS142"/>
    <mergeCell ref="AT141:AT142"/>
    <mergeCell ref="B141:B142"/>
    <mergeCell ref="C141:F142"/>
    <mergeCell ref="BC143:BF144"/>
    <mergeCell ref="BG143:BI144"/>
    <mergeCell ref="BJ143:BN144"/>
    <mergeCell ref="AT143:AT144"/>
    <mergeCell ref="G141:P142"/>
    <mergeCell ref="Q141:R142"/>
    <mergeCell ref="S141:U142"/>
    <mergeCell ref="V141:Y142"/>
    <mergeCell ref="AZ143:AZ144"/>
    <mergeCell ref="BA143:BA144"/>
    <mergeCell ref="BB143:BB144"/>
    <mergeCell ref="V143:Y144"/>
    <mergeCell ref="Z143:AE144"/>
    <mergeCell ref="AF143:AG144"/>
    <mergeCell ref="AH143:AH144"/>
    <mergeCell ref="AI143:AQ144"/>
    <mergeCell ref="AS143:AS144"/>
    <mergeCell ref="AU143:AU144"/>
    <mergeCell ref="AV143:AV144"/>
    <mergeCell ref="AW143:AW144"/>
    <mergeCell ref="AX143:AX144"/>
    <mergeCell ref="AY143:AY144"/>
    <mergeCell ref="AZ139:AZ140"/>
    <mergeCell ref="BA139:BA140"/>
    <mergeCell ref="BB139:BB140"/>
    <mergeCell ref="BC139:BF140"/>
    <mergeCell ref="BG139:BI140"/>
    <mergeCell ref="BA141:BA142"/>
    <mergeCell ref="BB141:BB142"/>
    <mergeCell ref="BC141:BF142"/>
    <mergeCell ref="BG141:BI142"/>
    <mergeCell ref="AW139:AW140"/>
    <mergeCell ref="AX139:AX140"/>
    <mergeCell ref="AY139:AY140"/>
    <mergeCell ref="V139:Y140"/>
    <mergeCell ref="Z139:AE140"/>
    <mergeCell ref="AF139:AG140"/>
    <mergeCell ref="AH139:AH140"/>
    <mergeCell ref="AI139:AQ140"/>
    <mergeCell ref="AS139:AS140"/>
    <mergeCell ref="BC137:BF138"/>
    <mergeCell ref="BG137:BI138"/>
    <mergeCell ref="BJ137:BN138"/>
    <mergeCell ref="B139:B140"/>
    <mergeCell ref="C139:F140"/>
    <mergeCell ref="G139:P140"/>
    <mergeCell ref="Q139:R140"/>
    <mergeCell ref="S139:U140"/>
    <mergeCell ref="AU137:AU138"/>
    <mergeCell ref="AV137:AV138"/>
    <mergeCell ref="AW137:AW138"/>
    <mergeCell ref="AX137:AX138"/>
    <mergeCell ref="AY137:AY138"/>
    <mergeCell ref="AZ137:AZ138"/>
    <mergeCell ref="Z137:AE138"/>
    <mergeCell ref="AF137:AG138"/>
    <mergeCell ref="AH137:AH138"/>
    <mergeCell ref="AI137:AQ138"/>
    <mergeCell ref="AS137:AS138"/>
    <mergeCell ref="AT137:AT138"/>
    <mergeCell ref="BJ139:BN140"/>
    <mergeCell ref="AT139:AT140"/>
    <mergeCell ref="AU139:AU140"/>
    <mergeCell ref="AV139:AV140"/>
    <mergeCell ref="BB135:BB136"/>
    <mergeCell ref="BC135:BF136"/>
    <mergeCell ref="BG135:BI136"/>
    <mergeCell ref="BJ135:BN136"/>
    <mergeCell ref="B137:B138"/>
    <mergeCell ref="C137:F138"/>
    <mergeCell ref="G137:P138"/>
    <mergeCell ref="Q137:R138"/>
    <mergeCell ref="S137:U138"/>
    <mergeCell ref="V137:Y138"/>
    <mergeCell ref="AV135:AV136"/>
    <mergeCell ref="AW135:AW136"/>
    <mergeCell ref="AX135:AX136"/>
    <mergeCell ref="AY135:AY136"/>
    <mergeCell ref="AZ135:AZ136"/>
    <mergeCell ref="BA135:BA136"/>
    <mergeCell ref="AF135:AG136"/>
    <mergeCell ref="AH135:AH136"/>
    <mergeCell ref="AI135:AQ136"/>
    <mergeCell ref="AS135:AS136"/>
    <mergeCell ref="AT135:AT136"/>
    <mergeCell ref="AU135:AU136"/>
    <mergeCell ref="BA137:BA138"/>
    <mergeCell ref="BB137:BB138"/>
    <mergeCell ref="B135:B136"/>
    <mergeCell ref="C135:F136"/>
    <mergeCell ref="G135:P136"/>
    <mergeCell ref="Q135:R136"/>
    <mergeCell ref="S135:U136"/>
    <mergeCell ref="V135:Y136"/>
    <mergeCell ref="Z135:AE136"/>
    <mergeCell ref="AW133:AW134"/>
    <mergeCell ref="AX133:AX134"/>
    <mergeCell ref="AH133:AH134"/>
    <mergeCell ref="AI133:AQ134"/>
    <mergeCell ref="AS133:AS134"/>
    <mergeCell ref="AT133:AT134"/>
    <mergeCell ref="AU133:AU134"/>
    <mergeCell ref="AV133:AV134"/>
    <mergeCell ref="BG131:BI132"/>
    <mergeCell ref="BJ131:BN132"/>
    <mergeCell ref="B133:B134"/>
    <mergeCell ref="C133:F134"/>
    <mergeCell ref="G133:P134"/>
    <mergeCell ref="Q133:R134"/>
    <mergeCell ref="S133:U134"/>
    <mergeCell ref="V133:Y134"/>
    <mergeCell ref="Z133:AE134"/>
    <mergeCell ref="AF133:AG134"/>
    <mergeCell ref="AF131:AH132"/>
    <mergeCell ref="AI131:AQ132"/>
    <mergeCell ref="AS131:AV132"/>
    <mergeCell ref="AW131:AY132"/>
    <mergeCell ref="AZ131:BB132"/>
    <mergeCell ref="BC131:BF132"/>
    <mergeCell ref="BC133:BF134"/>
    <mergeCell ref="BG133:BI134"/>
    <mergeCell ref="BJ133:BN134"/>
    <mergeCell ref="AY133:AY134"/>
    <mergeCell ref="AZ133:AZ134"/>
    <mergeCell ref="BA133:BA134"/>
    <mergeCell ref="BB133:BB134"/>
    <mergeCell ref="B129:Q130"/>
    <mergeCell ref="AS130:BB130"/>
    <mergeCell ref="B131:B132"/>
    <mergeCell ref="C131:F132"/>
    <mergeCell ref="G131:R132"/>
    <mergeCell ref="S131:U132"/>
    <mergeCell ref="V131:Y132"/>
    <mergeCell ref="Z131:AE132"/>
    <mergeCell ref="AM128:AM129"/>
    <mergeCell ref="AN128:AN129"/>
    <mergeCell ref="AO128:AO129"/>
    <mergeCell ref="AP128:AP129"/>
    <mergeCell ref="AQ128:AQ129"/>
    <mergeCell ref="AS128:BB129"/>
    <mergeCell ref="AA126:AP127"/>
    <mergeCell ref="BL126:BN127"/>
    <mergeCell ref="S128:Y129"/>
    <mergeCell ref="Z128:AA129"/>
    <mergeCell ref="AB128:AB129"/>
    <mergeCell ref="AC128:AC129"/>
    <mergeCell ref="AD128:AD129"/>
    <mergeCell ref="AE128:AE129"/>
    <mergeCell ref="AF128:AF129"/>
    <mergeCell ref="AG128:AG129"/>
    <mergeCell ref="AH128:AH129"/>
    <mergeCell ref="S126:Y127"/>
    <mergeCell ref="AS126:BB127"/>
    <mergeCell ref="BC126:BK127"/>
    <mergeCell ref="AI128:AI129"/>
    <mergeCell ref="AJ128:AJ129"/>
    <mergeCell ref="AK128:AK129"/>
    <mergeCell ref="AL128:AL129"/>
    <mergeCell ref="BC128:BK129"/>
    <mergeCell ref="BL128:BN129"/>
    <mergeCell ref="N116:N118"/>
    <mergeCell ref="S118:Y119"/>
    <mergeCell ref="AA118:AQ119"/>
    <mergeCell ref="BC122:BK123"/>
    <mergeCell ref="BL122:BN123"/>
    <mergeCell ref="S124:Y125"/>
    <mergeCell ref="AS124:BB125"/>
    <mergeCell ref="BC124:BK125"/>
    <mergeCell ref="BL124:BN125"/>
    <mergeCell ref="O116:O118"/>
    <mergeCell ref="P116:P118"/>
    <mergeCell ref="Q116:Q118"/>
    <mergeCell ref="S116:Y117"/>
    <mergeCell ref="S120:Y121"/>
    <mergeCell ref="AA120:AQ121"/>
    <mergeCell ref="AS120:BB121"/>
    <mergeCell ref="BC120:BK121"/>
    <mergeCell ref="BL120:BN121"/>
    <mergeCell ref="S122:Y123"/>
    <mergeCell ref="AA122:AN123"/>
    <mergeCell ref="AO122:AP123"/>
    <mergeCell ref="AS122:BB123"/>
    <mergeCell ref="AA124:AP125"/>
    <mergeCell ref="O120:O122"/>
    <mergeCell ref="BR115:BU116"/>
    <mergeCell ref="BV115:BW116"/>
    <mergeCell ref="AH114:AI115"/>
    <mergeCell ref="AJ114:AK115"/>
    <mergeCell ref="AL114:AQ115"/>
    <mergeCell ref="AS114:BB116"/>
    <mergeCell ref="BC114:BC116"/>
    <mergeCell ref="BD114:BD116"/>
    <mergeCell ref="BR119:CA120"/>
    <mergeCell ref="AA116:AK117"/>
    <mergeCell ref="AS117:BB119"/>
    <mergeCell ref="BX115:CA116"/>
    <mergeCell ref="BE114:BE116"/>
    <mergeCell ref="BF114:BF116"/>
    <mergeCell ref="BC117:BK119"/>
    <mergeCell ref="BL117:BN119"/>
    <mergeCell ref="B114:Q115"/>
    <mergeCell ref="S114:Y115"/>
    <mergeCell ref="Z114:AA115"/>
    <mergeCell ref="AB114:AC115"/>
    <mergeCell ref="AD114:AE115"/>
    <mergeCell ref="AF114:AG115"/>
    <mergeCell ref="BH111:BH112"/>
    <mergeCell ref="BI111:BJ112"/>
    <mergeCell ref="BK111:BK112"/>
    <mergeCell ref="BG114:BG116"/>
    <mergeCell ref="BH114:BN116"/>
    <mergeCell ref="J111:Q113"/>
    <mergeCell ref="AE111:AK112"/>
    <mergeCell ref="AL111:AQ112"/>
    <mergeCell ref="AS111:AZ112"/>
    <mergeCell ref="AS113:AZ113"/>
    <mergeCell ref="B116:F118"/>
    <mergeCell ref="G116:G118"/>
    <mergeCell ref="H116:H118"/>
    <mergeCell ref="I116:I118"/>
    <mergeCell ref="J116:J118"/>
    <mergeCell ref="K116:K118"/>
    <mergeCell ref="L116:L118"/>
    <mergeCell ref="M116:M118"/>
    <mergeCell ref="AS105:AY107"/>
    <mergeCell ref="AZ105:BL107"/>
    <mergeCell ref="BL111:BM112"/>
    <mergeCell ref="BN111:BN112"/>
    <mergeCell ref="S112:Y113"/>
    <mergeCell ref="B111:I113"/>
    <mergeCell ref="Z111:AD112"/>
    <mergeCell ref="BA111:BD112"/>
    <mergeCell ref="BE111:BG112"/>
    <mergeCell ref="BM105:BN107"/>
    <mergeCell ref="AS108:AY109"/>
    <mergeCell ref="AZ108:BL109"/>
    <mergeCell ref="BM108:BN109"/>
    <mergeCell ref="B105:G109"/>
    <mergeCell ref="BM98:BN101"/>
    <mergeCell ref="B99:L100"/>
    <mergeCell ref="M99:U100"/>
    <mergeCell ref="V99:AE100"/>
    <mergeCell ref="AF99:AQ100"/>
    <mergeCell ref="B101:L102"/>
    <mergeCell ref="M101:U102"/>
    <mergeCell ref="V101:AE102"/>
    <mergeCell ref="AF101:AQ102"/>
    <mergeCell ref="AS102:AY104"/>
    <mergeCell ref="AZ102:BL104"/>
    <mergeCell ref="BM102:BN104"/>
    <mergeCell ref="B104:G104"/>
    <mergeCell ref="H104:L104"/>
    <mergeCell ref="M104:Q104"/>
    <mergeCell ref="B97:L98"/>
    <mergeCell ref="M97:U98"/>
    <mergeCell ref="V97:AE98"/>
    <mergeCell ref="AF97:AQ98"/>
    <mergeCell ref="AS97:BB97"/>
    <mergeCell ref="AS98:AY101"/>
    <mergeCell ref="AZ98:BL101"/>
    <mergeCell ref="Z92:AE93"/>
    <mergeCell ref="AF92:AG93"/>
    <mergeCell ref="AH92:AH93"/>
    <mergeCell ref="AI92:AQ93"/>
    <mergeCell ref="B92:B93"/>
    <mergeCell ref="C92:F93"/>
    <mergeCell ref="G92:P93"/>
    <mergeCell ref="Q92:R93"/>
    <mergeCell ref="S92:U93"/>
    <mergeCell ref="V92:Y93"/>
    <mergeCell ref="AS94:BB96"/>
    <mergeCell ref="BC94:BF96"/>
    <mergeCell ref="BG94:BI96"/>
    <mergeCell ref="BJ94:BN96"/>
    <mergeCell ref="AU92:AU93"/>
    <mergeCell ref="AV92:AV93"/>
    <mergeCell ref="AW92:AW93"/>
    <mergeCell ref="AX92:AX93"/>
    <mergeCell ref="AY92:AY93"/>
    <mergeCell ref="AZ92:AZ93"/>
    <mergeCell ref="AS92:AS93"/>
    <mergeCell ref="AT92:AT93"/>
    <mergeCell ref="BA92:BA93"/>
    <mergeCell ref="BG90:BI91"/>
    <mergeCell ref="BJ90:BN91"/>
    <mergeCell ref="AT90:AT91"/>
    <mergeCell ref="AU90:AU91"/>
    <mergeCell ref="AV90:AV91"/>
    <mergeCell ref="AW90:AW91"/>
    <mergeCell ref="AX90:AX91"/>
    <mergeCell ref="AY90:AY91"/>
    <mergeCell ref="BB92:BB93"/>
    <mergeCell ref="BC92:BF93"/>
    <mergeCell ref="BG92:BI93"/>
    <mergeCell ref="BJ92:BN93"/>
    <mergeCell ref="V90:Y91"/>
    <mergeCell ref="Z90:AE91"/>
    <mergeCell ref="AF90:AG91"/>
    <mergeCell ref="AH90:AH91"/>
    <mergeCell ref="AI90:AQ91"/>
    <mergeCell ref="AS90:AS91"/>
    <mergeCell ref="BA88:BA89"/>
    <mergeCell ref="BB88:BB89"/>
    <mergeCell ref="BC88:BF89"/>
    <mergeCell ref="V88:Y89"/>
    <mergeCell ref="AZ90:AZ91"/>
    <mergeCell ref="BA90:BA91"/>
    <mergeCell ref="BB90:BB91"/>
    <mergeCell ref="BC90:BF91"/>
    <mergeCell ref="BG88:BI89"/>
    <mergeCell ref="BJ88:BN89"/>
    <mergeCell ref="B90:B91"/>
    <mergeCell ref="C90:F91"/>
    <mergeCell ref="G90:P91"/>
    <mergeCell ref="Q90:R91"/>
    <mergeCell ref="S90:U91"/>
    <mergeCell ref="AU88:AU89"/>
    <mergeCell ref="AV88:AV89"/>
    <mergeCell ref="AW88:AW89"/>
    <mergeCell ref="AX88:AX89"/>
    <mergeCell ref="AY88:AY89"/>
    <mergeCell ref="AZ88:AZ89"/>
    <mergeCell ref="Z88:AE89"/>
    <mergeCell ref="AF88:AG89"/>
    <mergeCell ref="AH88:AH89"/>
    <mergeCell ref="AI88:AQ89"/>
    <mergeCell ref="AS88:AS89"/>
    <mergeCell ref="AT88:AT89"/>
    <mergeCell ref="B88:B89"/>
    <mergeCell ref="C88:F89"/>
    <mergeCell ref="G88:P89"/>
    <mergeCell ref="Q88:R89"/>
    <mergeCell ref="S88:U89"/>
    <mergeCell ref="BB84:BB85"/>
    <mergeCell ref="BC84:BF85"/>
    <mergeCell ref="AZ86:AZ87"/>
    <mergeCell ref="BA86:BA87"/>
    <mergeCell ref="BB86:BB87"/>
    <mergeCell ref="BC86:BF87"/>
    <mergeCell ref="BG86:BI87"/>
    <mergeCell ref="BJ86:BN87"/>
    <mergeCell ref="AW86:AW87"/>
    <mergeCell ref="AX86:AX87"/>
    <mergeCell ref="AY86:AY87"/>
    <mergeCell ref="B86:B87"/>
    <mergeCell ref="C86:F87"/>
    <mergeCell ref="G86:P87"/>
    <mergeCell ref="Q86:R87"/>
    <mergeCell ref="S86:U87"/>
    <mergeCell ref="AU84:AU85"/>
    <mergeCell ref="AV84:AV85"/>
    <mergeCell ref="AW84:AW85"/>
    <mergeCell ref="AX84:AX85"/>
    <mergeCell ref="Z84:AE85"/>
    <mergeCell ref="AF84:AG85"/>
    <mergeCell ref="AH84:AH85"/>
    <mergeCell ref="AI84:AQ85"/>
    <mergeCell ref="AS84:AS85"/>
    <mergeCell ref="AT84:AT85"/>
    <mergeCell ref="V86:Y87"/>
    <mergeCell ref="Z86:AE87"/>
    <mergeCell ref="AF86:AG87"/>
    <mergeCell ref="AH86:AH87"/>
    <mergeCell ref="AI86:AQ87"/>
    <mergeCell ref="AS86:AS87"/>
    <mergeCell ref="AT86:AT87"/>
    <mergeCell ref="AU86:AU87"/>
    <mergeCell ref="AV86:AV87"/>
    <mergeCell ref="BJ82:BN83"/>
    <mergeCell ref="B84:B85"/>
    <mergeCell ref="C84:F85"/>
    <mergeCell ref="G84:P85"/>
    <mergeCell ref="Q84:R85"/>
    <mergeCell ref="S84:U85"/>
    <mergeCell ref="V84:Y85"/>
    <mergeCell ref="AV82:AV83"/>
    <mergeCell ref="AW82:AW83"/>
    <mergeCell ref="AX82:AX83"/>
    <mergeCell ref="AY82:AY83"/>
    <mergeCell ref="AZ82:AZ83"/>
    <mergeCell ref="BA82:BA83"/>
    <mergeCell ref="AF82:AG83"/>
    <mergeCell ref="AH82:AH83"/>
    <mergeCell ref="AI82:AQ83"/>
    <mergeCell ref="AS82:AS83"/>
    <mergeCell ref="AT82:AT83"/>
    <mergeCell ref="AU82:AU83"/>
    <mergeCell ref="BG84:BI85"/>
    <mergeCell ref="BJ84:BN85"/>
    <mergeCell ref="AY84:AY85"/>
    <mergeCell ref="AZ84:AZ85"/>
    <mergeCell ref="BA84:BA85"/>
    <mergeCell ref="BG80:BI81"/>
    <mergeCell ref="BJ80:BN81"/>
    <mergeCell ref="B82:B83"/>
    <mergeCell ref="C82:F83"/>
    <mergeCell ref="G82:P83"/>
    <mergeCell ref="Q82:R83"/>
    <mergeCell ref="S82:U83"/>
    <mergeCell ref="V82:Y83"/>
    <mergeCell ref="Z82:AE83"/>
    <mergeCell ref="AW80:AW81"/>
    <mergeCell ref="AX80:AX81"/>
    <mergeCell ref="AY80:AY81"/>
    <mergeCell ref="AZ80:AZ81"/>
    <mergeCell ref="BA80:BA81"/>
    <mergeCell ref="BB80:BB81"/>
    <mergeCell ref="AH80:AH81"/>
    <mergeCell ref="AI80:AQ81"/>
    <mergeCell ref="AS80:AS81"/>
    <mergeCell ref="AT80:AT81"/>
    <mergeCell ref="AU80:AU81"/>
    <mergeCell ref="AV80:AV81"/>
    <mergeCell ref="BB82:BB83"/>
    <mergeCell ref="BC82:BF83"/>
    <mergeCell ref="BG82:BI83"/>
    <mergeCell ref="BG78:BI79"/>
    <mergeCell ref="BJ78:BN79"/>
    <mergeCell ref="AY78:AY79"/>
    <mergeCell ref="AZ78:AZ79"/>
    <mergeCell ref="BA78:BA79"/>
    <mergeCell ref="BB78:BB79"/>
    <mergeCell ref="BC78:BF79"/>
    <mergeCell ref="B76:B77"/>
    <mergeCell ref="B80:B81"/>
    <mergeCell ref="C80:F81"/>
    <mergeCell ref="G80:P81"/>
    <mergeCell ref="Q80:R81"/>
    <mergeCell ref="S80:U81"/>
    <mergeCell ref="V80:Y81"/>
    <mergeCell ref="Z80:AE81"/>
    <mergeCell ref="AF80:AG81"/>
    <mergeCell ref="AX78:AX79"/>
    <mergeCell ref="AI78:AQ79"/>
    <mergeCell ref="AS78:AS79"/>
    <mergeCell ref="AT78:AT79"/>
    <mergeCell ref="AU78:AU79"/>
    <mergeCell ref="AV78:AV79"/>
    <mergeCell ref="AW78:AW79"/>
    <mergeCell ref="BC80:BF81"/>
    <mergeCell ref="B78:B79"/>
    <mergeCell ref="C78:F79"/>
    <mergeCell ref="G78:P79"/>
    <mergeCell ref="Q78:R79"/>
    <mergeCell ref="S78:U79"/>
    <mergeCell ref="V78:Y79"/>
    <mergeCell ref="Z78:AE79"/>
    <mergeCell ref="AF78:AG79"/>
    <mergeCell ref="AH78:AH79"/>
    <mergeCell ref="S69:Y70"/>
    <mergeCell ref="AA69:AP70"/>
    <mergeCell ref="AA71:AP72"/>
    <mergeCell ref="B74:Q75"/>
    <mergeCell ref="BC73:BK74"/>
    <mergeCell ref="AH73:AH74"/>
    <mergeCell ref="AI73:AI74"/>
    <mergeCell ref="AJ73:AJ74"/>
    <mergeCell ref="AK73:AK74"/>
    <mergeCell ref="AL73:AL74"/>
    <mergeCell ref="AM73:AM74"/>
    <mergeCell ref="Z73:AA74"/>
    <mergeCell ref="AB73:AB74"/>
    <mergeCell ref="AC73:AC74"/>
    <mergeCell ref="AD73:AD74"/>
    <mergeCell ref="AE73:AE74"/>
    <mergeCell ref="AF73:AF74"/>
    <mergeCell ref="AG73:AG74"/>
    <mergeCell ref="AS69:BB70"/>
    <mergeCell ref="BC69:BK70"/>
    <mergeCell ref="BL73:BN74"/>
    <mergeCell ref="C76:F77"/>
    <mergeCell ref="G76:R77"/>
    <mergeCell ref="S76:U77"/>
    <mergeCell ref="V76:Y77"/>
    <mergeCell ref="Z76:AE77"/>
    <mergeCell ref="AF76:AH77"/>
    <mergeCell ref="AN73:AN74"/>
    <mergeCell ref="AO73:AO74"/>
    <mergeCell ref="BJ76:BN77"/>
    <mergeCell ref="AI76:AQ77"/>
    <mergeCell ref="AS76:AV77"/>
    <mergeCell ref="AW76:AY77"/>
    <mergeCell ref="AZ76:BB77"/>
    <mergeCell ref="BC76:BF77"/>
    <mergeCell ref="BG76:BI77"/>
    <mergeCell ref="AS75:BB75"/>
    <mergeCell ref="AP73:AP74"/>
    <mergeCell ref="AQ73:AQ74"/>
    <mergeCell ref="AS73:BB74"/>
    <mergeCell ref="BR64:CA65"/>
    <mergeCell ref="BC65:BK66"/>
    <mergeCell ref="BL65:BN66"/>
    <mergeCell ref="S67:Y68"/>
    <mergeCell ref="AA67:AN68"/>
    <mergeCell ref="AO67:AP68"/>
    <mergeCell ref="AS67:BB68"/>
    <mergeCell ref="BC67:BK68"/>
    <mergeCell ref="BL67:BN68"/>
    <mergeCell ref="S65:Y66"/>
    <mergeCell ref="AA65:AQ66"/>
    <mergeCell ref="AS65:BB66"/>
    <mergeCell ref="BL69:BN70"/>
    <mergeCell ref="S71:Y72"/>
    <mergeCell ref="AS71:BB72"/>
    <mergeCell ref="BC71:BK72"/>
    <mergeCell ref="BL71:BN72"/>
    <mergeCell ref="S73:Y74"/>
    <mergeCell ref="B61:F63"/>
    <mergeCell ref="G61:G63"/>
    <mergeCell ref="H61:H63"/>
    <mergeCell ref="I61:I63"/>
    <mergeCell ref="J61:J63"/>
    <mergeCell ref="K61:K63"/>
    <mergeCell ref="BF59:BF61"/>
    <mergeCell ref="BG59:BG61"/>
    <mergeCell ref="BH59:BN61"/>
    <mergeCell ref="S61:Y62"/>
    <mergeCell ref="AA61:AK62"/>
    <mergeCell ref="AS62:BB64"/>
    <mergeCell ref="BC62:BK64"/>
    <mergeCell ref="BL62:BN64"/>
    <mergeCell ref="S63:Y64"/>
    <mergeCell ref="AA63:AQ64"/>
    <mergeCell ref="L61:L63"/>
    <mergeCell ref="M61:M63"/>
    <mergeCell ref="N61:N63"/>
    <mergeCell ref="O61:O63"/>
    <mergeCell ref="P61:P63"/>
    <mergeCell ref="Q61:Q63"/>
    <mergeCell ref="B59:Q60"/>
    <mergeCell ref="S59:Y60"/>
    <mergeCell ref="BR60:BU61"/>
    <mergeCell ref="BV60:BW61"/>
    <mergeCell ref="BX60:CA61"/>
    <mergeCell ref="AJ59:AK60"/>
    <mergeCell ref="AL59:AQ60"/>
    <mergeCell ref="AS59:BB61"/>
    <mergeCell ref="BC59:BC61"/>
    <mergeCell ref="BD59:BD61"/>
    <mergeCell ref="BE59:BE61"/>
    <mergeCell ref="Z59:AA60"/>
    <mergeCell ref="AB59:AC60"/>
    <mergeCell ref="AD59:AE60"/>
    <mergeCell ref="AF59:AG60"/>
    <mergeCell ref="AH59:AI60"/>
    <mergeCell ref="BA56:BD57"/>
    <mergeCell ref="BE56:BG57"/>
    <mergeCell ref="B56:I58"/>
    <mergeCell ref="Z56:AD57"/>
    <mergeCell ref="J56:Q58"/>
    <mergeCell ref="BN56:BN57"/>
    <mergeCell ref="S57:Y58"/>
    <mergeCell ref="BH56:BH57"/>
    <mergeCell ref="BI56:BJ57"/>
    <mergeCell ref="BK56:BK57"/>
    <mergeCell ref="BL56:BM57"/>
    <mergeCell ref="AU47:BN48"/>
    <mergeCell ref="AS49:AT50"/>
    <mergeCell ref="AU49:BN50"/>
    <mergeCell ref="AS51:AT52"/>
    <mergeCell ref="AU51:BN52"/>
    <mergeCell ref="M46:U47"/>
    <mergeCell ref="V46:AE47"/>
    <mergeCell ref="AF46:AQ47"/>
    <mergeCell ref="AS47:AT48"/>
    <mergeCell ref="AS38:AT39"/>
    <mergeCell ref="AU38:BN39"/>
    <mergeCell ref="B37:B38"/>
    <mergeCell ref="C37:F38"/>
    <mergeCell ref="G37:P38"/>
    <mergeCell ref="Q37:R38"/>
    <mergeCell ref="S37:U38"/>
    <mergeCell ref="V37:Y38"/>
    <mergeCell ref="AS43:AT44"/>
    <mergeCell ref="M42:U43"/>
    <mergeCell ref="V42:AE43"/>
    <mergeCell ref="AF42:AQ43"/>
    <mergeCell ref="AH37:AH38"/>
    <mergeCell ref="AI37:AQ38"/>
    <mergeCell ref="B33:B34"/>
    <mergeCell ref="C33:F34"/>
    <mergeCell ref="G33:P34"/>
    <mergeCell ref="Q33:R34"/>
    <mergeCell ref="S33:U34"/>
    <mergeCell ref="V33:Y34"/>
    <mergeCell ref="Z37:AE38"/>
    <mergeCell ref="AF37:AG38"/>
    <mergeCell ref="Z31:AE32"/>
    <mergeCell ref="AF31:AG32"/>
    <mergeCell ref="B35:B36"/>
    <mergeCell ref="C35:F36"/>
    <mergeCell ref="G35:P36"/>
    <mergeCell ref="Q35:R36"/>
    <mergeCell ref="S35:U36"/>
    <mergeCell ref="V35:Y36"/>
    <mergeCell ref="Z35:AE36"/>
    <mergeCell ref="AF35:AG36"/>
    <mergeCell ref="AH31:AH32"/>
    <mergeCell ref="AI31:AQ32"/>
    <mergeCell ref="AS32:AT33"/>
    <mergeCell ref="AU32:BN33"/>
    <mergeCell ref="Z33:AE34"/>
    <mergeCell ref="AF33:AG34"/>
    <mergeCell ref="AH33:AH34"/>
    <mergeCell ref="AI33:AQ34"/>
    <mergeCell ref="AS34:AT35"/>
    <mergeCell ref="AU34:BN35"/>
    <mergeCell ref="AH35:AH36"/>
    <mergeCell ref="AI35:AQ36"/>
    <mergeCell ref="AS36:AT37"/>
    <mergeCell ref="AU36:BN37"/>
    <mergeCell ref="AH29:AH30"/>
    <mergeCell ref="AI29:AQ30"/>
    <mergeCell ref="AS30:AT31"/>
    <mergeCell ref="AU30:BN31"/>
    <mergeCell ref="B31:B32"/>
    <mergeCell ref="C31:F32"/>
    <mergeCell ref="G31:P32"/>
    <mergeCell ref="Q31:R32"/>
    <mergeCell ref="S31:U32"/>
    <mergeCell ref="V31:Y32"/>
    <mergeCell ref="AS28:AT29"/>
    <mergeCell ref="AU28:BN29"/>
    <mergeCell ref="B29:B30"/>
    <mergeCell ref="C29:F30"/>
    <mergeCell ref="G29:P30"/>
    <mergeCell ref="Q29:R30"/>
    <mergeCell ref="S29:U30"/>
    <mergeCell ref="V29:Y30"/>
    <mergeCell ref="Z29:AE30"/>
    <mergeCell ref="AF29:AG30"/>
    <mergeCell ref="B27:B28"/>
    <mergeCell ref="C27:F28"/>
    <mergeCell ref="G27:P28"/>
    <mergeCell ref="Q27:R28"/>
    <mergeCell ref="S27:U28"/>
    <mergeCell ref="V27:Y28"/>
    <mergeCell ref="Z25:AE26"/>
    <mergeCell ref="AF25:AG26"/>
    <mergeCell ref="AH25:AH26"/>
    <mergeCell ref="AI25:AQ26"/>
    <mergeCell ref="AS26:AT27"/>
    <mergeCell ref="AU26:BN27"/>
    <mergeCell ref="Z27:AE28"/>
    <mergeCell ref="AF27:AG28"/>
    <mergeCell ref="AH27:AH28"/>
    <mergeCell ref="AI27:AQ28"/>
    <mergeCell ref="AH23:AH24"/>
    <mergeCell ref="AI23:AQ24"/>
    <mergeCell ref="AS24:AT25"/>
    <mergeCell ref="AU24:BN25"/>
    <mergeCell ref="B25:B26"/>
    <mergeCell ref="C25:F26"/>
    <mergeCell ref="G25:P26"/>
    <mergeCell ref="Q25:R26"/>
    <mergeCell ref="S25:U26"/>
    <mergeCell ref="V25:Y26"/>
    <mergeCell ref="BL18:BN19"/>
    <mergeCell ref="AN18:AN19"/>
    <mergeCell ref="AO18:AO19"/>
    <mergeCell ref="AP18:AP19"/>
    <mergeCell ref="AQ18:AQ19"/>
    <mergeCell ref="B19:Q20"/>
    <mergeCell ref="B21:B22"/>
    <mergeCell ref="C21:F22"/>
    <mergeCell ref="G21:R22"/>
    <mergeCell ref="S21:U22"/>
    <mergeCell ref="V21:Y22"/>
    <mergeCell ref="Z21:AE22"/>
    <mergeCell ref="AF21:AH22"/>
    <mergeCell ref="AM18:AM19"/>
    <mergeCell ref="AI21:AQ22"/>
    <mergeCell ref="AS21:BN23"/>
    <mergeCell ref="B23:B24"/>
    <mergeCell ref="C23:F24"/>
    <mergeCell ref="G23:P24"/>
    <mergeCell ref="Q23:R24"/>
    <mergeCell ref="S23:U24"/>
    <mergeCell ref="V23:Y24"/>
    <mergeCell ref="Z23:AE24"/>
    <mergeCell ref="AF23:AG24"/>
    <mergeCell ref="AF18:AF19"/>
    <mergeCell ref="AG18:AG19"/>
    <mergeCell ref="AH18:AH19"/>
    <mergeCell ref="S16:Y17"/>
    <mergeCell ref="AS16:BB17"/>
    <mergeCell ref="BC16:BK17"/>
    <mergeCell ref="AI18:AI19"/>
    <mergeCell ref="AJ18:AJ19"/>
    <mergeCell ref="AK18:AK19"/>
    <mergeCell ref="AL18:AL19"/>
    <mergeCell ref="BC18:BK19"/>
    <mergeCell ref="AS18:BB19"/>
    <mergeCell ref="S18:Y19"/>
    <mergeCell ref="Z18:AA19"/>
    <mergeCell ref="AB18:AB19"/>
    <mergeCell ref="AC18:AC19"/>
    <mergeCell ref="AD18:AD19"/>
    <mergeCell ref="AE18:AE19"/>
    <mergeCell ref="AA14:AP15"/>
    <mergeCell ref="AA16:AP17"/>
    <mergeCell ref="S14:Y15"/>
    <mergeCell ref="AS14:BB15"/>
    <mergeCell ref="BC14:BK15"/>
    <mergeCell ref="BL14:BN15"/>
    <mergeCell ref="S10:Y11"/>
    <mergeCell ref="AA10:AQ11"/>
    <mergeCell ref="AS10:BB11"/>
    <mergeCell ref="BC10:BK11"/>
    <mergeCell ref="BL10:BN11"/>
    <mergeCell ref="S12:Y13"/>
    <mergeCell ref="AA12:AN13"/>
    <mergeCell ref="AO12:AP13"/>
    <mergeCell ref="AS12:BB13"/>
    <mergeCell ref="BC12:BK13"/>
    <mergeCell ref="BL16:BN17"/>
    <mergeCell ref="B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BL7:BN9"/>
    <mergeCell ref="BR7:CA8"/>
    <mergeCell ref="S8:Y9"/>
    <mergeCell ref="AA8:AQ9"/>
    <mergeCell ref="N6:N8"/>
    <mergeCell ref="O6:O8"/>
    <mergeCell ref="P6:P8"/>
    <mergeCell ref="Q6:Q8"/>
    <mergeCell ref="S6:Y7"/>
    <mergeCell ref="AA6:AK7"/>
    <mergeCell ref="BV5:BW6"/>
    <mergeCell ref="BX5:CA6"/>
    <mergeCell ref="BF4:BF6"/>
    <mergeCell ref="BG4:BG6"/>
    <mergeCell ref="BH4:BN6"/>
    <mergeCell ref="BQ5:BR6"/>
    <mergeCell ref="BS5:BU6"/>
    <mergeCell ref="BL12:BN13"/>
    <mergeCell ref="B6:F8"/>
    <mergeCell ref="G6:G8"/>
    <mergeCell ref="H6:H8"/>
    <mergeCell ref="I6:I8"/>
    <mergeCell ref="J6:J8"/>
    <mergeCell ref="K6:K8"/>
    <mergeCell ref="L6:L8"/>
    <mergeCell ref="M6:M8"/>
    <mergeCell ref="BE4:BE6"/>
    <mergeCell ref="AH4:AI5"/>
    <mergeCell ref="AJ4:AK5"/>
    <mergeCell ref="AL4:AQ5"/>
    <mergeCell ref="AS4:BB6"/>
    <mergeCell ref="BC4:BC6"/>
    <mergeCell ref="BD4:BD6"/>
    <mergeCell ref="B4:Q5"/>
    <mergeCell ref="S4:Y5"/>
    <mergeCell ref="Z4:AA5"/>
    <mergeCell ref="AB4:AC5"/>
    <mergeCell ref="AD4:AE5"/>
    <mergeCell ref="AF4:AG5"/>
    <mergeCell ref="AS7:BB9"/>
    <mergeCell ref="BC7:BK9"/>
    <mergeCell ref="BH1:BH2"/>
    <mergeCell ref="BI1:BJ2"/>
    <mergeCell ref="BK1:BK2"/>
    <mergeCell ref="BL1:BM2"/>
    <mergeCell ref="BN1:BN2"/>
    <mergeCell ref="S2:Y3"/>
    <mergeCell ref="B1:I3"/>
    <mergeCell ref="Z1:AD2"/>
    <mergeCell ref="BA1:BD2"/>
    <mergeCell ref="BE1:BG2"/>
    <mergeCell ref="J1:Q3"/>
    <mergeCell ref="AE1:AK2"/>
    <mergeCell ref="AL1:AQ2"/>
    <mergeCell ref="AS1:AZ2"/>
    <mergeCell ref="AS3:AZ3"/>
  </mergeCells>
  <phoneticPr fontId="1"/>
  <pageMargins left="0.51181102362204722" right="0" top="0.74803149606299213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E1BD-EB73-47B7-988D-216C0D57F109}">
  <sheetPr>
    <tabColor rgb="FFFF0000"/>
  </sheetPr>
  <dimension ref="B1:CK165"/>
  <sheetViews>
    <sheetView zoomScaleNormal="100" workbookViewId="0">
      <selection activeCell="B1" sqref="B1:I3"/>
    </sheetView>
  </sheetViews>
  <sheetFormatPr defaultColWidth="1.875" defaultRowHeight="9" customHeight="1"/>
  <cols>
    <col min="1" max="1" width="0.5" style="1" customWidth="1"/>
    <col min="2" max="2" width="2.375" style="1" customWidth="1"/>
    <col min="3" max="3" width="2" style="1" customWidth="1"/>
    <col min="4" max="6" width="1.5" style="1" customWidth="1"/>
    <col min="7" max="8" width="3.125" style="1" customWidth="1"/>
    <col min="9" max="17" width="2.5" style="1" customWidth="1"/>
    <col min="18" max="18" width="1" style="1" customWidth="1"/>
    <col min="19" max="20" width="2.75" style="1" customWidth="1"/>
    <col min="21" max="21" width="2.625" style="1" customWidth="1"/>
    <col min="22" max="25" width="1.125" style="1" customWidth="1"/>
    <col min="26" max="26" width="1.5" style="1" customWidth="1"/>
    <col min="27" max="27" width="2.125" style="1" customWidth="1"/>
    <col min="28" max="31" width="2" style="1" customWidth="1"/>
    <col min="32" max="43" width="1.75" style="1" customWidth="1"/>
    <col min="44" max="44" width="0.625" style="1" customWidth="1"/>
    <col min="45" max="48" width="1.75" style="1" customWidth="1"/>
    <col min="49" max="54" width="1.625" style="1" customWidth="1"/>
    <col min="55" max="59" width="2.5" style="1" customWidth="1"/>
    <col min="60" max="60" width="3.25" style="1" customWidth="1"/>
    <col min="61" max="61" width="2.5" style="1" customWidth="1"/>
    <col min="62" max="62" width="1.5" style="1" customWidth="1"/>
    <col min="63" max="64" width="2.5" style="1" customWidth="1"/>
    <col min="65" max="65" width="1.5" style="1" customWidth="1"/>
    <col min="66" max="66" width="1.75" style="1" customWidth="1"/>
    <col min="67" max="67" width="0.5" style="1" hidden="1" customWidth="1"/>
    <col min="68" max="68" width="2.625" style="1" customWidth="1"/>
    <col min="69" max="84" width="2.625" style="1" hidden="1" customWidth="1"/>
    <col min="85" max="87" width="2.625" style="1" customWidth="1"/>
    <col min="88" max="91" width="2" style="1" customWidth="1"/>
    <col min="92" max="16384" width="1.875" style="1"/>
  </cols>
  <sheetData>
    <row r="1" spans="2:89" ht="6" customHeight="1">
      <c r="B1" s="581" t="s">
        <v>167</v>
      </c>
      <c r="C1" s="581"/>
      <c r="D1" s="581"/>
      <c r="E1" s="581"/>
      <c r="F1" s="581"/>
      <c r="G1" s="581"/>
      <c r="H1" s="581"/>
      <c r="I1" s="581"/>
      <c r="J1" s="262" t="s">
        <v>0</v>
      </c>
      <c r="K1" s="262"/>
      <c r="L1" s="262"/>
      <c r="M1" s="262"/>
      <c r="N1" s="262"/>
      <c r="O1" s="262"/>
      <c r="P1" s="262"/>
      <c r="Q1" s="262"/>
      <c r="Z1" s="539" t="s">
        <v>82</v>
      </c>
      <c r="AA1" s="539"/>
      <c r="AB1" s="539"/>
      <c r="AC1" s="539"/>
      <c r="AD1" s="539"/>
      <c r="AE1" s="263" t="str">
        <f>【入力】!$W$429</f>
        <v>5</v>
      </c>
      <c r="AF1" s="263"/>
      <c r="AG1" s="263"/>
      <c r="AH1" s="263"/>
      <c r="AI1" s="263"/>
      <c r="AJ1" s="263"/>
      <c r="AK1" s="263"/>
      <c r="AL1" s="265" t="s">
        <v>187</v>
      </c>
      <c r="AM1" s="265"/>
      <c r="AN1" s="265"/>
      <c r="AO1" s="265"/>
      <c r="AP1" s="265"/>
      <c r="AQ1" s="265"/>
      <c r="AS1" s="135"/>
      <c r="AT1" s="135"/>
      <c r="AU1" s="135"/>
      <c r="AV1" s="135"/>
      <c r="AW1" s="135"/>
      <c r="AX1" s="135"/>
      <c r="AY1" s="135"/>
      <c r="AZ1" s="135"/>
      <c r="BA1" s="539" t="s">
        <v>76</v>
      </c>
      <c r="BB1" s="539"/>
      <c r="BC1" s="539"/>
      <c r="BD1" s="539"/>
      <c r="BE1" s="236" t="str">
        <f>MID(【入力】!$K$432,1,4)</f>
        <v/>
      </c>
      <c r="BF1" s="236"/>
      <c r="BG1" s="236"/>
      <c r="BH1" s="297" t="s">
        <v>5</v>
      </c>
      <c r="BI1" s="236" t="str">
        <f>MID(【入力】!$K$432,5,2)</f>
        <v/>
      </c>
      <c r="BJ1" s="236"/>
      <c r="BK1" s="297" t="s">
        <v>6</v>
      </c>
      <c r="BL1" s="236" t="str">
        <f>MID(【入力】!$K$432,7,2)</f>
        <v/>
      </c>
      <c r="BM1" s="236"/>
      <c r="BN1" s="297" t="s">
        <v>7</v>
      </c>
    </row>
    <row r="2" spans="2:89" ht="10.5" customHeight="1">
      <c r="B2" s="581"/>
      <c r="C2" s="581"/>
      <c r="D2" s="581"/>
      <c r="E2" s="581"/>
      <c r="F2" s="581"/>
      <c r="G2" s="581"/>
      <c r="H2" s="581"/>
      <c r="I2" s="581"/>
      <c r="J2" s="262"/>
      <c r="K2" s="262"/>
      <c r="L2" s="262"/>
      <c r="M2" s="262"/>
      <c r="N2" s="262"/>
      <c r="O2" s="262"/>
      <c r="P2" s="262"/>
      <c r="Q2" s="262"/>
      <c r="S2" s="270" t="s">
        <v>31</v>
      </c>
      <c r="T2" s="270"/>
      <c r="U2" s="270"/>
      <c r="V2" s="270"/>
      <c r="W2" s="270"/>
      <c r="X2" s="270"/>
      <c r="Y2" s="270"/>
      <c r="Z2" s="540"/>
      <c r="AA2" s="540"/>
      <c r="AB2" s="540"/>
      <c r="AC2" s="540"/>
      <c r="AD2" s="540"/>
      <c r="AE2" s="264"/>
      <c r="AF2" s="264"/>
      <c r="AG2" s="264"/>
      <c r="AH2" s="264"/>
      <c r="AI2" s="264"/>
      <c r="AJ2" s="264"/>
      <c r="AK2" s="264"/>
      <c r="AL2" s="265"/>
      <c r="AM2" s="265"/>
      <c r="AN2" s="265"/>
      <c r="AO2" s="265"/>
      <c r="AP2" s="265"/>
      <c r="AQ2" s="265"/>
      <c r="AS2" s="135"/>
      <c r="AT2" s="135"/>
      <c r="AU2" s="135"/>
      <c r="AV2" s="135"/>
      <c r="AW2" s="135"/>
      <c r="AX2" s="135"/>
      <c r="AY2" s="135"/>
      <c r="AZ2" s="135"/>
      <c r="BA2" s="540"/>
      <c r="BB2" s="540"/>
      <c r="BC2" s="540"/>
      <c r="BD2" s="540"/>
      <c r="BE2" s="541"/>
      <c r="BF2" s="541"/>
      <c r="BG2" s="541"/>
      <c r="BH2" s="298"/>
      <c r="BI2" s="541"/>
      <c r="BJ2" s="541"/>
      <c r="BK2" s="298"/>
      <c r="BL2" s="541"/>
      <c r="BM2" s="541"/>
      <c r="BN2" s="298"/>
    </row>
    <row r="3" spans="2:89" ht="10.5" customHeight="1">
      <c r="B3" s="581"/>
      <c r="C3" s="581"/>
      <c r="D3" s="581"/>
      <c r="E3" s="581"/>
      <c r="F3" s="581"/>
      <c r="G3" s="581"/>
      <c r="H3" s="581"/>
      <c r="I3" s="581"/>
      <c r="J3" s="262"/>
      <c r="K3" s="262"/>
      <c r="L3" s="262"/>
      <c r="M3" s="262"/>
      <c r="N3" s="262"/>
      <c r="O3" s="262"/>
      <c r="P3" s="262"/>
      <c r="Q3" s="262"/>
      <c r="S3" s="475"/>
      <c r="T3" s="475"/>
      <c r="U3" s="475"/>
      <c r="V3" s="475"/>
      <c r="W3" s="475"/>
      <c r="X3" s="475"/>
      <c r="Y3" s="475"/>
      <c r="AS3" s="652" t="s">
        <v>183</v>
      </c>
      <c r="AT3" s="652"/>
      <c r="AU3" s="652"/>
      <c r="AV3" s="652"/>
      <c r="AW3" s="652"/>
      <c r="AX3" s="652"/>
      <c r="AY3" s="652"/>
      <c r="AZ3" s="652"/>
    </row>
    <row r="4" spans="2:89" ht="10.5" customHeight="1">
      <c r="B4" s="516" t="s">
        <v>184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S4" s="517" t="s">
        <v>24</v>
      </c>
      <c r="T4" s="518"/>
      <c r="U4" s="518"/>
      <c r="V4" s="518"/>
      <c r="W4" s="518"/>
      <c r="X4" s="518"/>
      <c r="Y4" s="519"/>
      <c r="Z4" s="520" t="str">
        <f>MID(【入力】!$K$5,1,1)</f>
        <v/>
      </c>
      <c r="AA4" s="520"/>
      <c r="AB4" s="522" t="str">
        <f>MID(【入力】!$K$5,2,1)</f>
        <v/>
      </c>
      <c r="AC4" s="522"/>
      <c r="AD4" s="522" t="str">
        <f>MID(【入力】!$K$5,3,1)</f>
        <v/>
      </c>
      <c r="AE4" s="522"/>
      <c r="AF4" s="522" t="str">
        <f>MID(【入力】!$K$5,4,1)</f>
        <v/>
      </c>
      <c r="AG4" s="522"/>
      <c r="AH4" s="522" t="str">
        <f>MID(【入力】!$K$5,5,1)</f>
        <v/>
      </c>
      <c r="AI4" s="522"/>
      <c r="AJ4" s="520" t="str">
        <f>MID(【入力】!$K$5,6,1)</f>
        <v/>
      </c>
      <c r="AK4" s="520"/>
      <c r="AL4" s="501" t="s">
        <v>188</v>
      </c>
      <c r="AM4" s="502"/>
      <c r="AN4" s="502"/>
      <c r="AO4" s="502"/>
      <c r="AP4" s="502"/>
      <c r="AQ4" s="503"/>
      <c r="AS4" s="507" t="s">
        <v>38</v>
      </c>
      <c r="AT4" s="508"/>
      <c r="AU4" s="508"/>
      <c r="AV4" s="508"/>
      <c r="AW4" s="508"/>
      <c r="AX4" s="508"/>
      <c r="AY4" s="508"/>
      <c r="AZ4" s="508"/>
      <c r="BA4" s="508"/>
      <c r="BB4" s="509"/>
      <c r="BC4" s="306" t="str">
        <f>MID(【入力】!$K$448,1,1)</f>
        <v/>
      </c>
      <c r="BD4" s="306" t="str">
        <f>MID(【入力】!$K$448,2,1)</f>
        <v/>
      </c>
      <c r="BE4" s="306" t="str">
        <f>MID(【入力】!$K$448,3,1)</f>
        <v/>
      </c>
      <c r="BF4" s="306" t="str">
        <f>MID(【入力】!$K$448,4,1)</f>
        <v/>
      </c>
      <c r="BG4" s="306" t="str">
        <f>MID(【入力】!$K$448,5,1)</f>
        <v/>
      </c>
      <c r="BH4" s="309"/>
      <c r="BI4" s="309"/>
      <c r="BJ4" s="309"/>
      <c r="BK4" s="309"/>
      <c r="BL4" s="309"/>
      <c r="BM4" s="309"/>
      <c r="BN4" s="310"/>
    </row>
    <row r="5" spans="2:89" ht="10.5" customHeight="1"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S5" s="315"/>
      <c r="T5" s="316"/>
      <c r="U5" s="316"/>
      <c r="V5" s="316"/>
      <c r="W5" s="316"/>
      <c r="X5" s="316"/>
      <c r="Y5" s="317"/>
      <c r="Z5" s="521"/>
      <c r="AA5" s="521"/>
      <c r="AB5" s="523"/>
      <c r="AC5" s="523"/>
      <c r="AD5" s="523"/>
      <c r="AE5" s="523"/>
      <c r="AF5" s="523"/>
      <c r="AG5" s="523"/>
      <c r="AH5" s="523"/>
      <c r="AI5" s="523"/>
      <c r="AJ5" s="521"/>
      <c r="AK5" s="521"/>
      <c r="AL5" s="504"/>
      <c r="AM5" s="505"/>
      <c r="AN5" s="505"/>
      <c r="AO5" s="505"/>
      <c r="AP5" s="505"/>
      <c r="AQ5" s="506"/>
      <c r="AS5" s="510"/>
      <c r="AT5" s="511"/>
      <c r="AU5" s="511"/>
      <c r="AV5" s="511"/>
      <c r="AW5" s="511"/>
      <c r="AX5" s="511"/>
      <c r="AY5" s="511"/>
      <c r="AZ5" s="511"/>
      <c r="BA5" s="511"/>
      <c r="BB5" s="512"/>
      <c r="BC5" s="307"/>
      <c r="BD5" s="307"/>
      <c r="BE5" s="307"/>
      <c r="BF5" s="307"/>
      <c r="BG5" s="307"/>
      <c r="BH5" s="311"/>
      <c r="BI5" s="311"/>
      <c r="BJ5" s="311"/>
      <c r="BK5" s="311"/>
      <c r="BL5" s="311"/>
      <c r="BM5" s="311"/>
      <c r="BN5" s="312"/>
      <c r="BQ5" s="325" t="s">
        <v>136</v>
      </c>
      <c r="BR5" s="325"/>
      <c r="BS5" s="325" t="str">
        <f>MID(【入力】!$K$9,1,3)</f>
        <v/>
      </c>
      <c r="BT5" s="325"/>
      <c r="BU5" s="325"/>
      <c r="BV5" s="325" t="s">
        <v>3</v>
      </c>
      <c r="BW5" s="325"/>
      <c r="BX5" s="325" t="str">
        <f>MID(【入力】!$K$9,4,4)</f>
        <v/>
      </c>
      <c r="BY5" s="325"/>
      <c r="BZ5" s="325"/>
      <c r="CA5" s="325"/>
    </row>
    <row r="6" spans="2:89" ht="9.75" customHeight="1">
      <c r="B6" s="524" t="s">
        <v>4</v>
      </c>
      <c r="C6" s="525"/>
      <c r="D6" s="525"/>
      <c r="E6" s="525"/>
      <c r="F6" s="525"/>
      <c r="G6" s="530" t="str">
        <f>MID(【入力】!$K$435,1,1)</f>
        <v/>
      </c>
      <c r="H6" s="533" t="str">
        <f>MID(【入力】!$K$435,2,1)</f>
        <v/>
      </c>
      <c r="I6" s="533" t="str">
        <f>MID(【入力】!$K$435,3,1)</f>
        <v/>
      </c>
      <c r="J6" s="533" t="str">
        <f>MID(【入力】!$K$435,4,1)</f>
        <v/>
      </c>
      <c r="K6" s="536" t="s">
        <v>5</v>
      </c>
      <c r="L6" s="533" t="str">
        <f>MID(【入力】!$K$435,5,1)</f>
        <v/>
      </c>
      <c r="M6" s="533" t="str">
        <f>MID(【入力】!$K$435,6,1)</f>
        <v/>
      </c>
      <c r="N6" s="536" t="s">
        <v>6</v>
      </c>
      <c r="O6" s="533" t="str">
        <f>MID(【入力】!$K$435,7,1)</f>
        <v/>
      </c>
      <c r="P6" s="533" t="str">
        <f>MID(【入力】!$K$435,8,1)</f>
        <v/>
      </c>
      <c r="Q6" s="486" t="s">
        <v>7</v>
      </c>
      <c r="R6" s="10"/>
      <c r="S6" s="490" t="s">
        <v>9</v>
      </c>
      <c r="T6" s="491"/>
      <c r="U6" s="491"/>
      <c r="V6" s="491"/>
      <c r="W6" s="491"/>
      <c r="X6" s="491"/>
      <c r="Y6" s="492"/>
      <c r="Z6" s="36"/>
      <c r="AA6" s="616" t="str">
        <f>IF(【入力】!$K$9="","",$BR$7)</f>
        <v/>
      </c>
      <c r="AB6" s="616"/>
      <c r="AC6" s="616"/>
      <c r="AD6" s="616"/>
      <c r="AE6" s="616"/>
      <c r="AF6" s="616"/>
      <c r="AG6" s="616"/>
      <c r="AH6" s="616"/>
      <c r="AI6" s="616"/>
      <c r="AJ6" s="616"/>
      <c r="AK6" s="616"/>
      <c r="AL6" s="46"/>
      <c r="AM6" s="46"/>
      <c r="AN6" s="46"/>
      <c r="AO6" s="46"/>
      <c r="AP6" s="46"/>
      <c r="AQ6" s="47"/>
      <c r="AS6" s="513"/>
      <c r="AT6" s="514"/>
      <c r="AU6" s="514"/>
      <c r="AV6" s="514"/>
      <c r="AW6" s="514"/>
      <c r="AX6" s="514"/>
      <c r="AY6" s="514"/>
      <c r="AZ6" s="514"/>
      <c r="BA6" s="514"/>
      <c r="BB6" s="515"/>
      <c r="BC6" s="308"/>
      <c r="BD6" s="308"/>
      <c r="BE6" s="308"/>
      <c r="BF6" s="308"/>
      <c r="BG6" s="308"/>
      <c r="BH6" s="313"/>
      <c r="BI6" s="313"/>
      <c r="BJ6" s="313"/>
      <c r="BK6" s="313"/>
      <c r="BL6" s="313"/>
      <c r="BM6" s="313"/>
      <c r="BN6" s="314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89" ht="9.75" customHeight="1">
      <c r="B7" s="526"/>
      <c r="C7" s="527"/>
      <c r="D7" s="527"/>
      <c r="E7" s="527"/>
      <c r="F7" s="527"/>
      <c r="G7" s="531"/>
      <c r="H7" s="534"/>
      <c r="I7" s="534"/>
      <c r="J7" s="534"/>
      <c r="K7" s="537"/>
      <c r="L7" s="534"/>
      <c r="M7" s="534"/>
      <c r="N7" s="537"/>
      <c r="O7" s="534"/>
      <c r="P7" s="534"/>
      <c r="Q7" s="614"/>
      <c r="R7" s="10"/>
      <c r="S7" s="490"/>
      <c r="T7" s="491"/>
      <c r="U7" s="491"/>
      <c r="V7" s="491"/>
      <c r="W7" s="491"/>
      <c r="X7" s="491"/>
      <c r="Y7" s="492"/>
      <c r="Z7" s="3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46"/>
      <c r="AM7" s="46"/>
      <c r="AN7" s="46"/>
      <c r="AO7" s="46"/>
      <c r="AP7" s="46"/>
      <c r="AQ7" s="47"/>
      <c r="AS7" s="315" t="s">
        <v>14</v>
      </c>
      <c r="AT7" s="316"/>
      <c r="AU7" s="316"/>
      <c r="AV7" s="316"/>
      <c r="AW7" s="316"/>
      <c r="AX7" s="316"/>
      <c r="AY7" s="316"/>
      <c r="AZ7" s="316"/>
      <c r="BA7" s="316"/>
      <c r="BB7" s="317"/>
      <c r="BC7" s="321" t="str">
        <f>IF(【入力】!$K$448="","",【入力】!$K$451)</f>
        <v/>
      </c>
      <c r="BD7" s="321"/>
      <c r="BE7" s="321"/>
      <c r="BF7" s="321"/>
      <c r="BG7" s="321"/>
      <c r="BH7" s="321"/>
      <c r="BI7" s="321"/>
      <c r="BJ7" s="321"/>
      <c r="BK7" s="321"/>
      <c r="BL7" s="267" t="s">
        <v>37</v>
      </c>
      <c r="BM7" s="267"/>
      <c r="BN7" s="323"/>
      <c r="BQ7" s="37"/>
      <c r="BR7" s="325" t="str">
        <f>CONCATENATE(BQ5,BS5,BV5,BX5)</f>
        <v>〒-</v>
      </c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89" ht="9.75" customHeight="1">
      <c r="B8" s="528"/>
      <c r="C8" s="529"/>
      <c r="D8" s="529"/>
      <c r="E8" s="529"/>
      <c r="F8" s="529"/>
      <c r="G8" s="532"/>
      <c r="H8" s="535"/>
      <c r="I8" s="535"/>
      <c r="J8" s="535"/>
      <c r="K8" s="538"/>
      <c r="L8" s="535"/>
      <c r="M8" s="535"/>
      <c r="N8" s="538"/>
      <c r="O8" s="535"/>
      <c r="P8" s="535"/>
      <c r="Q8" s="615"/>
      <c r="R8" s="10"/>
      <c r="S8" s="490" t="s">
        <v>10</v>
      </c>
      <c r="T8" s="491"/>
      <c r="U8" s="491"/>
      <c r="V8" s="491"/>
      <c r="W8" s="491"/>
      <c r="X8" s="491"/>
      <c r="Y8" s="492"/>
      <c r="AA8" s="595">
        <f>【入力】!$K$12</f>
        <v>0</v>
      </c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6"/>
      <c r="AS8" s="318"/>
      <c r="AT8" s="319"/>
      <c r="AU8" s="319"/>
      <c r="AV8" s="319"/>
      <c r="AW8" s="319"/>
      <c r="AX8" s="319"/>
      <c r="AY8" s="319"/>
      <c r="AZ8" s="319"/>
      <c r="BA8" s="319"/>
      <c r="BB8" s="320"/>
      <c r="BC8" s="322"/>
      <c r="BD8" s="322"/>
      <c r="BE8" s="322"/>
      <c r="BF8" s="322"/>
      <c r="BG8" s="322"/>
      <c r="BH8" s="322"/>
      <c r="BI8" s="322"/>
      <c r="BJ8" s="322"/>
      <c r="BK8" s="322"/>
      <c r="BL8" s="269"/>
      <c r="BM8" s="269"/>
      <c r="BN8" s="301"/>
      <c r="BQ8" s="37"/>
      <c r="BR8" s="325"/>
      <c r="BS8" s="325"/>
      <c r="BT8" s="325"/>
      <c r="BU8" s="325"/>
      <c r="BV8" s="325"/>
      <c r="BW8" s="325"/>
      <c r="BX8" s="325"/>
      <c r="BY8" s="325"/>
      <c r="BZ8" s="325"/>
      <c r="CA8" s="325"/>
    </row>
    <row r="9" spans="2:89" ht="9.75" customHeight="1">
      <c r="S9" s="490"/>
      <c r="T9" s="491"/>
      <c r="U9" s="491"/>
      <c r="V9" s="491"/>
      <c r="W9" s="491"/>
      <c r="X9" s="491"/>
      <c r="Y9" s="492"/>
      <c r="Z9" s="9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6"/>
      <c r="AS9" s="318"/>
      <c r="AT9" s="319"/>
      <c r="AU9" s="319"/>
      <c r="AV9" s="319"/>
      <c r="AW9" s="319"/>
      <c r="AX9" s="319"/>
      <c r="AY9" s="319"/>
      <c r="AZ9" s="319"/>
      <c r="BA9" s="319"/>
      <c r="BB9" s="320"/>
      <c r="BC9" s="322"/>
      <c r="BD9" s="322"/>
      <c r="BE9" s="322"/>
      <c r="BF9" s="322"/>
      <c r="BG9" s="322"/>
      <c r="BH9" s="322"/>
      <c r="BI9" s="322"/>
      <c r="BJ9" s="322"/>
      <c r="BK9" s="322"/>
      <c r="BL9" s="269"/>
      <c r="BM9" s="269"/>
      <c r="BN9" s="301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2:89" ht="9.75" customHeight="1">
      <c r="B10" s="384" t="s">
        <v>2</v>
      </c>
      <c r="C10" s="132"/>
      <c r="D10" s="132"/>
      <c r="E10" s="132"/>
      <c r="F10" s="570"/>
      <c r="G10" s="631" t="str">
        <f>MID(【入力】!$K$438,1,1)</f>
        <v/>
      </c>
      <c r="H10" s="634" t="str">
        <f>MID(【入力】!$K$438,2,1)</f>
        <v/>
      </c>
      <c r="I10" s="634" t="str">
        <f>MID(【入力】!$K$438,3,1)</f>
        <v/>
      </c>
      <c r="J10" s="634" t="str">
        <f>MID(【入力】!$K$438,4,1)</f>
        <v/>
      </c>
      <c r="K10" s="637" t="s">
        <v>3</v>
      </c>
      <c r="L10" s="640" t="str">
        <f>MID(【入力】!$K$438,5,1)</f>
        <v/>
      </c>
      <c r="M10" s="640" t="str">
        <f>MID(【入力】!$K$438,6,1)</f>
        <v/>
      </c>
      <c r="N10" s="643" t="s">
        <v>3</v>
      </c>
      <c r="O10" s="640" t="str">
        <f>MID(【入力】!$K$438,7,1)</f>
        <v/>
      </c>
      <c r="P10" s="640" t="str">
        <f>MID(【入力】!$K$438,8,1)</f>
        <v/>
      </c>
      <c r="Q10" s="646" t="str">
        <f>MID(【入力】!$K$438,9,1)</f>
        <v/>
      </c>
      <c r="S10" s="490" t="s">
        <v>11</v>
      </c>
      <c r="T10" s="491"/>
      <c r="U10" s="491"/>
      <c r="V10" s="491"/>
      <c r="W10" s="491"/>
      <c r="X10" s="491"/>
      <c r="Y10" s="492"/>
      <c r="AA10" s="595">
        <f>【入力】!$K$15</f>
        <v>0</v>
      </c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6"/>
      <c r="AS10" s="318" t="s">
        <v>27</v>
      </c>
      <c r="AT10" s="319"/>
      <c r="AU10" s="319"/>
      <c r="AV10" s="319"/>
      <c r="AW10" s="319"/>
      <c r="AX10" s="319"/>
      <c r="AY10" s="319"/>
      <c r="AZ10" s="319"/>
      <c r="BA10" s="319"/>
      <c r="BB10" s="320"/>
      <c r="BC10" s="322" t="str">
        <f>IF(【入力】!$K$448="","",【入力】!$K$454)</f>
        <v/>
      </c>
      <c r="BD10" s="322"/>
      <c r="BE10" s="322"/>
      <c r="BF10" s="322"/>
      <c r="BG10" s="322"/>
      <c r="BH10" s="322"/>
      <c r="BI10" s="322"/>
      <c r="BJ10" s="322"/>
      <c r="BK10" s="322"/>
      <c r="BL10" s="269" t="s">
        <v>37</v>
      </c>
      <c r="BM10" s="269"/>
      <c r="BN10" s="301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</row>
    <row r="11" spans="2:89" ht="9.75" customHeight="1">
      <c r="B11" s="330"/>
      <c r="C11" s="135"/>
      <c r="D11" s="135"/>
      <c r="E11" s="135"/>
      <c r="F11" s="629"/>
      <c r="G11" s="632"/>
      <c r="H11" s="635"/>
      <c r="I11" s="635"/>
      <c r="J11" s="635"/>
      <c r="K11" s="638"/>
      <c r="L11" s="641"/>
      <c r="M11" s="641"/>
      <c r="N11" s="644"/>
      <c r="O11" s="641"/>
      <c r="P11" s="641"/>
      <c r="Q11" s="647"/>
      <c r="S11" s="490"/>
      <c r="T11" s="491"/>
      <c r="U11" s="491"/>
      <c r="V11" s="491"/>
      <c r="W11" s="491"/>
      <c r="X11" s="491"/>
      <c r="Y11" s="492"/>
      <c r="Z11" s="9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6"/>
      <c r="AS11" s="318"/>
      <c r="AT11" s="319"/>
      <c r="AU11" s="319"/>
      <c r="AV11" s="319"/>
      <c r="AW11" s="319"/>
      <c r="AX11" s="319"/>
      <c r="AY11" s="319"/>
      <c r="AZ11" s="319"/>
      <c r="BA11" s="319"/>
      <c r="BB11" s="320"/>
      <c r="BC11" s="322"/>
      <c r="BD11" s="322"/>
      <c r="BE11" s="322"/>
      <c r="BF11" s="322"/>
      <c r="BG11" s="322"/>
      <c r="BH11" s="322"/>
      <c r="BI11" s="322"/>
      <c r="BJ11" s="322"/>
      <c r="BK11" s="322"/>
      <c r="BL11" s="269"/>
      <c r="BM11" s="269"/>
      <c r="BN11" s="301"/>
    </row>
    <row r="12" spans="2:89" ht="9.75" customHeight="1">
      <c r="B12" s="331"/>
      <c r="C12" s="299"/>
      <c r="D12" s="299"/>
      <c r="E12" s="299"/>
      <c r="F12" s="630"/>
      <c r="G12" s="633"/>
      <c r="H12" s="636"/>
      <c r="I12" s="636"/>
      <c r="J12" s="636"/>
      <c r="K12" s="639"/>
      <c r="L12" s="642"/>
      <c r="M12" s="642"/>
      <c r="N12" s="645"/>
      <c r="O12" s="642"/>
      <c r="P12" s="642"/>
      <c r="Q12" s="648"/>
      <c r="S12" s="490" t="s">
        <v>26</v>
      </c>
      <c r="T12" s="491"/>
      <c r="U12" s="491"/>
      <c r="V12" s="491"/>
      <c r="W12" s="491"/>
      <c r="X12" s="491"/>
      <c r="Y12" s="492"/>
      <c r="AA12" s="595">
        <f>【入力】!$K$18</f>
        <v>0</v>
      </c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  <c r="AN12" s="595"/>
      <c r="AO12" s="597" t="s">
        <v>89</v>
      </c>
      <c r="AP12" s="597"/>
      <c r="AQ12" s="48"/>
      <c r="AS12" s="318" t="s">
        <v>28</v>
      </c>
      <c r="AT12" s="319"/>
      <c r="AU12" s="319"/>
      <c r="AV12" s="319"/>
      <c r="AW12" s="319"/>
      <c r="AX12" s="319"/>
      <c r="AY12" s="319"/>
      <c r="AZ12" s="319"/>
      <c r="BA12" s="319"/>
      <c r="BB12" s="320"/>
      <c r="BC12" s="322" t="str">
        <f>IF(【入力】!$K$448="","",【入力】!$K$457)</f>
        <v/>
      </c>
      <c r="BD12" s="322"/>
      <c r="BE12" s="322"/>
      <c r="BF12" s="322"/>
      <c r="BG12" s="322"/>
      <c r="BH12" s="322"/>
      <c r="BI12" s="322"/>
      <c r="BJ12" s="322"/>
      <c r="BK12" s="322"/>
      <c r="BL12" s="269" t="s">
        <v>37</v>
      </c>
      <c r="BM12" s="269"/>
      <c r="BN12" s="301"/>
    </row>
    <row r="13" spans="2:89" ht="9.75" customHeight="1">
      <c r="G13" s="5"/>
      <c r="H13" s="5"/>
      <c r="I13" s="5"/>
      <c r="J13" s="5"/>
      <c r="K13" s="57"/>
      <c r="L13" s="58"/>
      <c r="M13" s="58"/>
      <c r="N13" s="59"/>
      <c r="O13" s="58"/>
      <c r="P13" s="58"/>
      <c r="Q13" s="58"/>
      <c r="S13" s="490"/>
      <c r="T13" s="491"/>
      <c r="U13" s="491"/>
      <c r="V13" s="491"/>
      <c r="W13" s="491"/>
      <c r="X13" s="491"/>
      <c r="Y13" s="492"/>
      <c r="Z13" s="9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7"/>
      <c r="AP13" s="597"/>
      <c r="AQ13" s="48"/>
      <c r="AS13" s="318"/>
      <c r="AT13" s="319"/>
      <c r="AU13" s="319"/>
      <c r="AV13" s="319"/>
      <c r="AW13" s="319"/>
      <c r="AX13" s="319"/>
      <c r="AY13" s="319"/>
      <c r="AZ13" s="319"/>
      <c r="BA13" s="319"/>
      <c r="BB13" s="320"/>
      <c r="BC13" s="322"/>
      <c r="BD13" s="322"/>
      <c r="BE13" s="322"/>
      <c r="BF13" s="322"/>
      <c r="BG13" s="322"/>
      <c r="BH13" s="322"/>
      <c r="BI13" s="322"/>
      <c r="BJ13" s="322"/>
      <c r="BK13" s="322"/>
      <c r="BL13" s="269"/>
      <c r="BM13" s="269"/>
      <c r="BN13" s="301"/>
      <c r="CK13"/>
    </row>
    <row r="14" spans="2:89" ht="9.75" customHeight="1">
      <c r="B14" s="384" t="s">
        <v>181</v>
      </c>
      <c r="C14" s="132"/>
      <c r="D14" s="132"/>
      <c r="E14" s="132"/>
      <c r="F14" s="132"/>
      <c r="G14" s="442">
        <f>【入力】!$K$441</f>
        <v>0</v>
      </c>
      <c r="H14" s="443"/>
      <c r="I14" s="443"/>
      <c r="J14" s="443"/>
      <c r="K14" s="443"/>
      <c r="L14" s="443"/>
      <c r="M14" s="443"/>
      <c r="N14" s="443"/>
      <c r="O14" s="443"/>
      <c r="P14" s="443"/>
      <c r="Q14" s="444"/>
      <c r="S14" s="490" t="s">
        <v>12</v>
      </c>
      <c r="T14" s="491"/>
      <c r="U14" s="491"/>
      <c r="V14" s="491"/>
      <c r="W14" s="491"/>
      <c r="X14" s="491"/>
      <c r="Y14" s="492"/>
      <c r="AA14" s="595">
        <f>【入力】!$K$21</f>
        <v>0</v>
      </c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49"/>
      <c r="AS14" s="318" t="s">
        <v>29</v>
      </c>
      <c r="AT14" s="319"/>
      <c r="AU14" s="319"/>
      <c r="AV14" s="319"/>
      <c r="AW14" s="319"/>
      <c r="AX14" s="319"/>
      <c r="AY14" s="319"/>
      <c r="AZ14" s="319"/>
      <c r="BA14" s="319"/>
      <c r="BB14" s="320"/>
      <c r="BC14" s="322" t="str">
        <f>IF(【入力】!$K$448="","",【入力】!$K$460)</f>
        <v/>
      </c>
      <c r="BD14" s="322"/>
      <c r="BE14" s="322"/>
      <c r="BF14" s="322"/>
      <c r="BG14" s="322"/>
      <c r="BH14" s="322"/>
      <c r="BI14" s="322"/>
      <c r="BJ14" s="322"/>
      <c r="BK14" s="322"/>
      <c r="BL14" s="269" t="s">
        <v>37</v>
      </c>
      <c r="BM14" s="269"/>
      <c r="BN14" s="301"/>
    </row>
    <row r="15" spans="2:89" ht="9.75" customHeight="1">
      <c r="B15" s="330"/>
      <c r="C15" s="135"/>
      <c r="D15" s="135"/>
      <c r="E15" s="135"/>
      <c r="F15" s="135"/>
      <c r="G15" s="445">
        <f>【入力】!$K$441</f>
        <v>0</v>
      </c>
      <c r="H15" s="446"/>
      <c r="I15" s="446"/>
      <c r="J15" s="446"/>
      <c r="K15" s="446"/>
      <c r="L15" s="446"/>
      <c r="M15" s="446"/>
      <c r="N15" s="446"/>
      <c r="O15" s="446"/>
      <c r="P15" s="446"/>
      <c r="Q15" s="447"/>
      <c r="S15" s="490"/>
      <c r="T15" s="491"/>
      <c r="U15" s="491"/>
      <c r="V15" s="491"/>
      <c r="W15" s="491"/>
      <c r="X15" s="491"/>
      <c r="Y15" s="492"/>
      <c r="Z15" s="9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5"/>
      <c r="AO15" s="595"/>
      <c r="AP15" s="595"/>
      <c r="AQ15" s="49"/>
      <c r="AS15" s="318"/>
      <c r="AT15" s="319"/>
      <c r="AU15" s="319"/>
      <c r="AV15" s="319"/>
      <c r="AW15" s="319"/>
      <c r="AX15" s="319"/>
      <c r="AY15" s="319"/>
      <c r="AZ15" s="319"/>
      <c r="BA15" s="319"/>
      <c r="BB15" s="320"/>
      <c r="BC15" s="322"/>
      <c r="BD15" s="322"/>
      <c r="BE15" s="322"/>
      <c r="BF15" s="322"/>
      <c r="BG15" s="322"/>
      <c r="BH15" s="322"/>
      <c r="BI15" s="322"/>
      <c r="BJ15" s="322"/>
      <c r="BK15" s="322"/>
      <c r="BL15" s="269"/>
      <c r="BM15" s="269"/>
      <c r="BN15" s="301"/>
    </row>
    <row r="16" spans="2:89" ht="9.75" customHeight="1">
      <c r="B16" s="330"/>
      <c r="C16" s="135"/>
      <c r="D16" s="135"/>
      <c r="E16" s="135"/>
      <c r="F16" s="135"/>
      <c r="G16" s="445"/>
      <c r="H16" s="446"/>
      <c r="I16" s="446"/>
      <c r="J16" s="446"/>
      <c r="K16" s="446"/>
      <c r="L16" s="446"/>
      <c r="M16" s="446"/>
      <c r="N16" s="446"/>
      <c r="O16" s="446"/>
      <c r="P16" s="446"/>
      <c r="Q16" s="447"/>
      <c r="S16" s="490" t="s">
        <v>80</v>
      </c>
      <c r="T16" s="491"/>
      <c r="U16" s="491"/>
      <c r="V16" s="491"/>
      <c r="W16" s="491"/>
      <c r="X16" s="491"/>
      <c r="Y16" s="492"/>
      <c r="AA16" s="595">
        <f>【入力】!$K$24</f>
        <v>0</v>
      </c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49"/>
      <c r="AS16" s="318" t="s">
        <v>189</v>
      </c>
      <c r="AT16" s="319"/>
      <c r="AU16" s="319"/>
      <c r="AV16" s="319"/>
      <c r="AW16" s="319"/>
      <c r="AX16" s="319"/>
      <c r="AY16" s="319"/>
      <c r="AZ16" s="319"/>
      <c r="BA16" s="319"/>
      <c r="BB16" s="320"/>
      <c r="BC16" s="322" t="str">
        <f>IF(【入力】!$K$448="","",【入力】!$K$463)</f>
        <v/>
      </c>
      <c r="BD16" s="322"/>
      <c r="BE16" s="322"/>
      <c r="BF16" s="322"/>
      <c r="BG16" s="322"/>
      <c r="BH16" s="322"/>
      <c r="BI16" s="322"/>
      <c r="BJ16" s="322"/>
      <c r="BK16" s="322"/>
      <c r="BL16" s="269" t="s">
        <v>37</v>
      </c>
      <c r="BM16" s="269"/>
      <c r="BN16" s="301"/>
    </row>
    <row r="17" spans="2:66" ht="9.75" customHeight="1">
      <c r="B17" s="330"/>
      <c r="C17" s="135"/>
      <c r="D17" s="135"/>
      <c r="E17" s="135"/>
      <c r="F17" s="135"/>
      <c r="G17" s="445"/>
      <c r="H17" s="446"/>
      <c r="I17" s="446"/>
      <c r="J17" s="446"/>
      <c r="K17" s="446"/>
      <c r="L17" s="446"/>
      <c r="M17" s="446"/>
      <c r="N17" s="446"/>
      <c r="O17" s="446"/>
      <c r="P17" s="446"/>
      <c r="Q17" s="447"/>
      <c r="S17" s="315"/>
      <c r="T17" s="316"/>
      <c r="U17" s="316"/>
      <c r="V17" s="316"/>
      <c r="W17" s="316"/>
      <c r="X17" s="316"/>
      <c r="Y17" s="317"/>
      <c r="Z17" s="60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1"/>
      <c r="AS17" s="318"/>
      <c r="AT17" s="319"/>
      <c r="AU17" s="319"/>
      <c r="AV17" s="319"/>
      <c r="AW17" s="319"/>
      <c r="AX17" s="319"/>
      <c r="AY17" s="319"/>
      <c r="AZ17" s="319"/>
      <c r="BA17" s="319"/>
      <c r="BB17" s="320"/>
      <c r="BC17" s="322"/>
      <c r="BD17" s="322"/>
      <c r="BE17" s="322"/>
      <c r="BF17" s="322"/>
      <c r="BG17" s="322"/>
      <c r="BH17" s="322"/>
      <c r="BI17" s="322"/>
      <c r="BJ17" s="322"/>
      <c r="BK17" s="322"/>
      <c r="BL17" s="269"/>
      <c r="BM17" s="269"/>
      <c r="BN17" s="301"/>
    </row>
    <row r="18" spans="2:66" ht="9.75" customHeight="1">
      <c r="B18" s="331"/>
      <c r="C18" s="299"/>
      <c r="D18" s="299"/>
      <c r="E18" s="299"/>
      <c r="F18" s="299"/>
      <c r="G18" s="448"/>
      <c r="H18" s="449"/>
      <c r="I18" s="449"/>
      <c r="J18" s="449"/>
      <c r="K18" s="449"/>
      <c r="L18" s="449"/>
      <c r="M18" s="449"/>
      <c r="N18" s="449"/>
      <c r="O18" s="449"/>
      <c r="P18" s="449"/>
      <c r="Q18" s="450"/>
      <c r="S18" s="490" t="s">
        <v>109</v>
      </c>
      <c r="T18" s="491"/>
      <c r="U18" s="491"/>
      <c r="V18" s="491"/>
      <c r="W18" s="491"/>
      <c r="X18" s="491"/>
      <c r="Y18" s="492"/>
      <c r="Z18" s="493" t="s">
        <v>25</v>
      </c>
      <c r="AA18" s="494"/>
      <c r="AB18" s="497" t="str">
        <f>MID(【入力】!$K$28,1,1)</f>
        <v/>
      </c>
      <c r="AC18" s="440" t="s">
        <v>3</v>
      </c>
      <c r="AD18" s="440" t="str">
        <f>MID(【入力】!$K$28,2,1)</f>
        <v/>
      </c>
      <c r="AE18" s="440" t="str">
        <f>MID(【入力】!$K$28,3,1)</f>
        <v/>
      </c>
      <c r="AF18" s="440" t="str">
        <f>MID(【入力】!$K$28,4,1)</f>
        <v/>
      </c>
      <c r="AG18" s="440" t="str">
        <f>MID(【入力】!$K$28,5,1)</f>
        <v/>
      </c>
      <c r="AH18" s="440" t="s">
        <v>3</v>
      </c>
      <c r="AI18" s="440" t="str">
        <f>MID(【入力】!$K$28,6,1)</f>
        <v/>
      </c>
      <c r="AJ18" s="440" t="str">
        <f>MID(【入力】!$K$28,7,1)</f>
        <v/>
      </c>
      <c r="AK18" s="440" t="str">
        <f>MID(【入力】!$K$28,8,1)</f>
        <v/>
      </c>
      <c r="AL18" s="440" t="str">
        <f>MID(【入力】!$K$28,9,1)</f>
        <v/>
      </c>
      <c r="AM18" s="440" t="s">
        <v>3</v>
      </c>
      <c r="AN18" s="440" t="str">
        <f>MID(【入力】!$K$28,10,1)</f>
        <v/>
      </c>
      <c r="AO18" s="440" t="str">
        <f>MID(【入力】!$K$28,11,1)</f>
        <v/>
      </c>
      <c r="AP18" s="440" t="str">
        <f>MID(【入力】!$K$28,12,1)</f>
        <v/>
      </c>
      <c r="AQ18" s="488" t="str">
        <f>MID(【入力】!$K$28,13,1)</f>
        <v/>
      </c>
      <c r="AS18" s="468" t="s">
        <v>15</v>
      </c>
      <c r="AT18" s="469"/>
      <c r="AU18" s="469"/>
      <c r="AV18" s="469"/>
      <c r="AW18" s="469"/>
      <c r="AX18" s="469"/>
      <c r="AY18" s="469"/>
      <c r="AZ18" s="469"/>
      <c r="BA18" s="469"/>
      <c r="BB18" s="470"/>
      <c r="BC18" s="499" t="str">
        <f>IF(【入力】!$K$448="","",【入力】!$K$466)</f>
        <v/>
      </c>
      <c r="BD18" s="405"/>
      <c r="BE18" s="405"/>
      <c r="BF18" s="405"/>
      <c r="BG18" s="405"/>
      <c r="BH18" s="405"/>
      <c r="BI18" s="405"/>
      <c r="BJ18" s="405"/>
      <c r="BK18" s="405"/>
      <c r="BL18" s="299" t="s">
        <v>90</v>
      </c>
      <c r="BM18" s="299"/>
      <c r="BN18" s="300"/>
    </row>
    <row r="19" spans="2:66" ht="9.75" customHeight="1">
      <c r="B19" s="474" t="s">
        <v>77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S19" s="468"/>
      <c r="T19" s="469"/>
      <c r="U19" s="469"/>
      <c r="V19" s="469"/>
      <c r="W19" s="469"/>
      <c r="X19" s="469"/>
      <c r="Y19" s="470"/>
      <c r="Z19" s="495"/>
      <c r="AA19" s="496"/>
      <c r="AB19" s="498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89"/>
      <c r="AS19" s="471"/>
      <c r="AT19" s="472"/>
      <c r="AU19" s="472"/>
      <c r="AV19" s="472"/>
      <c r="AW19" s="472"/>
      <c r="AX19" s="472"/>
      <c r="AY19" s="472"/>
      <c r="AZ19" s="472"/>
      <c r="BA19" s="472"/>
      <c r="BB19" s="473"/>
      <c r="BC19" s="500"/>
      <c r="BD19" s="500"/>
      <c r="BE19" s="500"/>
      <c r="BF19" s="500"/>
      <c r="BG19" s="500"/>
      <c r="BH19" s="500"/>
      <c r="BI19" s="500"/>
      <c r="BJ19" s="500"/>
      <c r="BK19" s="500"/>
      <c r="BL19" s="387"/>
      <c r="BM19" s="387"/>
      <c r="BN19" s="388"/>
    </row>
    <row r="20" spans="2:66" ht="10.5" customHeight="1"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S20" s="3"/>
      <c r="T20" s="3"/>
      <c r="U20" s="3"/>
      <c r="V20" s="3"/>
      <c r="W20" s="3"/>
      <c r="AS20" s="4"/>
      <c r="AT20" s="4"/>
      <c r="AU20" s="4"/>
      <c r="AV20" s="4"/>
      <c r="AW20" s="4"/>
      <c r="AX20" s="4"/>
      <c r="AY20" s="4"/>
      <c r="AZ20" s="3"/>
      <c r="BA20" s="3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2:66" ht="6.75" customHeight="1">
      <c r="B21" s="476"/>
      <c r="C21" s="478" t="s">
        <v>16</v>
      </c>
      <c r="D21" s="479"/>
      <c r="E21" s="479"/>
      <c r="F21" s="479"/>
      <c r="G21" s="590" t="s">
        <v>182</v>
      </c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591"/>
      <c r="S21" s="525" t="s">
        <v>17</v>
      </c>
      <c r="T21" s="525"/>
      <c r="U21" s="525"/>
      <c r="V21" s="525" t="s">
        <v>18</v>
      </c>
      <c r="W21" s="525"/>
      <c r="X21" s="525"/>
      <c r="Y21" s="525"/>
      <c r="Z21" s="525" t="s">
        <v>19</v>
      </c>
      <c r="AA21" s="525"/>
      <c r="AB21" s="525"/>
      <c r="AC21" s="525"/>
      <c r="AD21" s="525"/>
      <c r="AE21" s="525"/>
      <c r="AF21" s="479" t="s">
        <v>20</v>
      </c>
      <c r="AG21" s="479"/>
      <c r="AH21" s="479"/>
      <c r="AI21" s="478" t="s">
        <v>21</v>
      </c>
      <c r="AJ21" s="479"/>
      <c r="AK21" s="479"/>
      <c r="AL21" s="479"/>
      <c r="AM21" s="479"/>
      <c r="AN21" s="479"/>
      <c r="AO21" s="479"/>
      <c r="AP21" s="479"/>
      <c r="AQ21" s="486"/>
      <c r="AS21" s="594" t="s">
        <v>101</v>
      </c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</row>
    <row r="22" spans="2:66" ht="5.25" customHeight="1">
      <c r="B22" s="477"/>
      <c r="C22" s="481"/>
      <c r="D22" s="482"/>
      <c r="E22" s="482"/>
      <c r="F22" s="482"/>
      <c r="G22" s="592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593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82"/>
      <c r="AG22" s="482"/>
      <c r="AH22" s="482"/>
      <c r="AI22" s="481"/>
      <c r="AJ22" s="482"/>
      <c r="AK22" s="482"/>
      <c r="AL22" s="482"/>
      <c r="AM22" s="482"/>
      <c r="AN22" s="482"/>
      <c r="AO22" s="482"/>
      <c r="AP22" s="482"/>
      <c r="AQ22" s="487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</row>
    <row r="23" spans="2:66" ht="9.75" customHeight="1">
      <c r="B23" s="451">
        <v>1</v>
      </c>
      <c r="C23" s="617" t="str">
        <f>IF(【入力】!$C$478="","",【入力】!$C$478)</f>
        <v/>
      </c>
      <c r="D23" s="617"/>
      <c r="E23" s="617"/>
      <c r="F23" s="617"/>
      <c r="G23" s="576">
        <f>【入力】!$E$478</f>
        <v>0</v>
      </c>
      <c r="H23" s="576"/>
      <c r="I23" s="576"/>
      <c r="J23" s="576"/>
      <c r="K23" s="576"/>
      <c r="L23" s="576"/>
      <c r="M23" s="576"/>
      <c r="N23" s="576"/>
      <c r="O23" s="576"/>
      <c r="P23" s="577"/>
      <c r="Q23" s="432">
        <f>【入力】!$M$478</f>
        <v>0</v>
      </c>
      <c r="R23" s="432"/>
      <c r="S23" s="580" t="str">
        <f>IF(【入力】!$N$478=0,"",【入力】!$N$478)</f>
        <v/>
      </c>
      <c r="T23" s="580"/>
      <c r="U23" s="580"/>
      <c r="V23" s="579">
        <f>【入力】!$Q$478</f>
        <v>0</v>
      </c>
      <c r="W23" s="579"/>
      <c r="X23" s="579"/>
      <c r="Y23" s="579"/>
      <c r="Z23" s="580" t="str">
        <f>IF(【入力】!$T$478=0,"",【入力】!$T$478)</f>
        <v/>
      </c>
      <c r="AA23" s="580"/>
      <c r="AB23" s="580"/>
      <c r="AC23" s="580"/>
      <c r="AD23" s="580"/>
      <c r="AE23" s="580"/>
      <c r="AF23" s="433">
        <f>【入力】!$W$478</f>
        <v>0</v>
      </c>
      <c r="AG23" s="433"/>
      <c r="AH23" s="434" t="s">
        <v>30</v>
      </c>
      <c r="AI23" s="271" t="str">
        <f>【入力】!$Y$478</f>
        <v/>
      </c>
      <c r="AJ23" s="272"/>
      <c r="AK23" s="272"/>
      <c r="AL23" s="272"/>
      <c r="AM23" s="272"/>
      <c r="AN23" s="272"/>
      <c r="AO23" s="272"/>
      <c r="AP23" s="272"/>
      <c r="AQ23" s="435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</row>
    <row r="24" spans="2:66" ht="9.75" customHeight="1">
      <c r="B24" s="422"/>
      <c r="C24" s="574"/>
      <c r="D24" s="574"/>
      <c r="E24" s="574"/>
      <c r="F24" s="574"/>
      <c r="G24" s="281"/>
      <c r="H24" s="281"/>
      <c r="I24" s="281"/>
      <c r="J24" s="281"/>
      <c r="K24" s="281"/>
      <c r="L24" s="281"/>
      <c r="M24" s="281"/>
      <c r="N24" s="281"/>
      <c r="O24" s="281"/>
      <c r="P24" s="282"/>
      <c r="Q24" s="424"/>
      <c r="R24" s="424"/>
      <c r="S24" s="562"/>
      <c r="T24" s="562"/>
      <c r="U24" s="562"/>
      <c r="V24" s="286"/>
      <c r="W24" s="286"/>
      <c r="X24" s="286"/>
      <c r="Y24" s="286"/>
      <c r="Z24" s="562"/>
      <c r="AA24" s="562"/>
      <c r="AB24" s="562"/>
      <c r="AC24" s="562"/>
      <c r="AD24" s="562"/>
      <c r="AE24" s="562"/>
      <c r="AF24" s="411"/>
      <c r="AG24" s="411"/>
      <c r="AH24" s="412"/>
      <c r="AI24" s="274"/>
      <c r="AJ24" s="275"/>
      <c r="AK24" s="275"/>
      <c r="AL24" s="275"/>
      <c r="AM24" s="275"/>
      <c r="AN24" s="275"/>
      <c r="AO24" s="275"/>
      <c r="AP24" s="275"/>
      <c r="AQ24" s="413"/>
      <c r="AS24" s="598" t="s">
        <v>94</v>
      </c>
      <c r="AT24" s="599"/>
      <c r="AU24" s="600" t="s">
        <v>83</v>
      </c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</row>
    <row r="25" spans="2:66" ht="9.75" customHeight="1">
      <c r="B25" s="422">
        <v>2</v>
      </c>
      <c r="C25" s="574" t="str">
        <f>IF(【入力】!$C$480="","",【入力】!$C$480)</f>
        <v/>
      </c>
      <c r="D25" s="574"/>
      <c r="E25" s="574"/>
      <c r="F25" s="574"/>
      <c r="G25" s="281">
        <f>【入力】!$E$480</f>
        <v>0</v>
      </c>
      <c r="H25" s="281"/>
      <c r="I25" s="281"/>
      <c r="J25" s="281"/>
      <c r="K25" s="281"/>
      <c r="L25" s="281"/>
      <c r="M25" s="281"/>
      <c r="N25" s="281"/>
      <c r="O25" s="281"/>
      <c r="P25" s="282"/>
      <c r="Q25" s="424">
        <f>【入力】!$M$480</f>
        <v>0</v>
      </c>
      <c r="R25" s="424"/>
      <c r="S25" s="562" t="str">
        <f>IF(【入力】!$N$480=0,"",【入力】!$N$480)</f>
        <v/>
      </c>
      <c r="T25" s="562"/>
      <c r="U25" s="562"/>
      <c r="V25" s="286">
        <f>【入力】!$Q$480</f>
        <v>0</v>
      </c>
      <c r="W25" s="286"/>
      <c r="X25" s="286"/>
      <c r="Y25" s="286"/>
      <c r="Z25" s="562" t="str">
        <f>IF(【入力】!$T$480=0,"",【入力】!$T$480)</f>
        <v/>
      </c>
      <c r="AA25" s="562"/>
      <c r="AB25" s="562"/>
      <c r="AC25" s="562"/>
      <c r="AD25" s="562"/>
      <c r="AE25" s="562"/>
      <c r="AF25" s="411">
        <f>【入力】!$W$480</f>
        <v>0</v>
      </c>
      <c r="AG25" s="411"/>
      <c r="AH25" s="412" t="s">
        <v>30</v>
      </c>
      <c r="AI25" s="274" t="str">
        <f>【入力】!$Y$480</f>
        <v/>
      </c>
      <c r="AJ25" s="275"/>
      <c r="AK25" s="275"/>
      <c r="AL25" s="275"/>
      <c r="AM25" s="275"/>
      <c r="AN25" s="275"/>
      <c r="AO25" s="275"/>
      <c r="AP25" s="275"/>
      <c r="AQ25" s="413"/>
      <c r="AS25" s="599"/>
      <c r="AT25" s="599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</row>
    <row r="26" spans="2:66" ht="9.75" customHeight="1">
      <c r="B26" s="422"/>
      <c r="C26" s="574"/>
      <c r="D26" s="574"/>
      <c r="E26" s="574"/>
      <c r="F26" s="574"/>
      <c r="G26" s="281"/>
      <c r="H26" s="281"/>
      <c r="I26" s="281"/>
      <c r="J26" s="281"/>
      <c r="K26" s="281"/>
      <c r="L26" s="281"/>
      <c r="M26" s="281"/>
      <c r="N26" s="281"/>
      <c r="O26" s="281"/>
      <c r="P26" s="282"/>
      <c r="Q26" s="424"/>
      <c r="R26" s="424"/>
      <c r="S26" s="562"/>
      <c r="T26" s="562"/>
      <c r="U26" s="562"/>
      <c r="V26" s="286"/>
      <c r="W26" s="286"/>
      <c r="X26" s="286"/>
      <c r="Y26" s="286"/>
      <c r="Z26" s="562"/>
      <c r="AA26" s="562"/>
      <c r="AB26" s="562"/>
      <c r="AC26" s="562"/>
      <c r="AD26" s="562"/>
      <c r="AE26" s="562"/>
      <c r="AF26" s="411"/>
      <c r="AG26" s="411"/>
      <c r="AH26" s="412"/>
      <c r="AI26" s="274"/>
      <c r="AJ26" s="275"/>
      <c r="AK26" s="275"/>
      <c r="AL26" s="275"/>
      <c r="AM26" s="275"/>
      <c r="AN26" s="275"/>
      <c r="AO26" s="275"/>
      <c r="AP26" s="275"/>
      <c r="AQ26" s="413"/>
      <c r="AS26" s="598" t="s">
        <v>95</v>
      </c>
      <c r="AT26" s="599"/>
      <c r="AU26" s="600" t="s">
        <v>102</v>
      </c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</row>
    <row r="27" spans="2:66" ht="9.75" customHeight="1">
      <c r="B27" s="422">
        <v>3</v>
      </c>
      <c r="C27" s="574" t="str">
        <f>IF(【入力】!$C$482="","",【入力】!$C$482)</f>
        <v/>
      </c>
      <c r="D27" s="574"/>
      <c r="E27" s="574"/>
      <c r="F27" s="574"/>
      <c r="G27" s="281">
        <f>【入力】!$E$482</f>
        <v>0</v>
      </c>
      <c r="H27" s="281"/>
      <c r="I27" s="281"/>
      <c r="J27" s="281"/>
      <c r="K27" s="281"/>
      <c r="L27" s="281"/>
      <c r="M27" s="281"/>
      <c r="N27" s="281"/>
      <c r="O27" s="281"/>
      <c r="P27" s="282"/>
      <c r="Q27" s="424">
        <f>【入力】!$M$482</f>
        <v>0</v>
      </c>
      <c r="R27" s="424"/>
      <c r="S27" s="562" t="str">
        <f>IF(【入力】!$N$482=0,"",【入力】!$N$482)</f>
        <v/>
      </c>
      <c r="T27" s="562"/>
      <c r="U27" s="562"/>
      <c r="V27" s="286">
        <f>【入力】!$Q$482</f>
        <v>0</v>
      </c>
      <c r="W27" s="286"/>
      <c r="X27" s="286"/>
      <c r="Y27" s="286"/>
      <c r="Z27" s="562" t="str">
        <f>IF(【入力】!$T$482=0,"",【入力】!$T$482)</f>
        <v/>
      </c>
      <c r="AA27" s="562"/>
      <c r="AB27" s="562"/>
      <c r="AC27" s="562"/>
      <c r="AD27" s="562"/>
      <c r="AE27" s="562"/>
      <c r="AF27" s="411">
        <f>【入力】!$W$482</f>
        <v>0</v>
      </c>
      <c r="AG27" s="411"/>
      <c r="AH27" s="412" t="s">
        <v>30</v>
      </c>
      <c r="AI27" s="274" t="str">
        <f>【入力】!$Y$482</f>
        <v/>
      </c>
      <c r="AJ27" s="275"/>
      <c r="AK27" s="275"/>
      <c r="AL27" s="275"/>
      <c r="AM27" s="275"/>
      <c r="AN27" s="275"/>
      <c r="AO27" s="275"/>
      <c r="AP27" s="275"/>
      <c r="AQ27" s="413"/>
      <c r="AS27" s="599"/>
      <c r="AT27" s="599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</row>
    <row r="28" spans="2:66" ht="9.75" customHeight="1">
      <c r="B28" s="422"/>
      <c r="C28" s="574"/>
      <c r="D28" s="574"/>
      <c r="E28" s="574"/>
      <c r="F28" s="574"/>
      <c r="G28" s="281"/>
      <c r="H28" s="281"/>
      <c r="I28" s="281"/>
      <c r="J28" s="281"/>
      <c r="K28" s="281"/>
      <c r="L28" s="281"/>
      <c r="M28" s="281"/>
      <c r="N28" s="281"/>
      <c r="O28" s="281"/>
      <c r="P28" s="282"/>
      <c r="Q28" s="424"/>
      <c r="R28" s="424"/>
      <c r="S28" s="562"/>
      <c r="T28" s="562"/>
      <c r="U28" s="562"/>
      <c r="V28" s="286"/>
      <c r="W28" s="286"/>
      <c r="X28" s="286"/>
      <c r="Y28" s="286"/>
      <c r="Z28" s="562"/>
      <c r="AA28" s="562"/>
      <c r="AB28" s="562"/>
      <c r="AC28" s="562"/>
      <c r="AD28" s="562"/>
      <c r="AE28" s="562"/>
      <c r="AF28" s="411"/>
      <c r="AG28" s="411"/>
      <c r="AH28" s="412"/>
      <c r="AI28" s="274"/>
      <c r="AJ28" s="275"/>
      <c r="AK28" s="275"/>
      <c r="AL28" s="275"/>
      <c r="AM28" s="275"/>
      <c r="AN28" s="275"/>
      <c r="AO28" s="275"/>
      <c r="AP28" s="275"/>
      <c r="AQ28" s="413"/>
      <c r="AS28" s="598" t="s">
        <v>96</v>
      </c>
      <c r="AT28" s="599"/>
      <c r="AU28" s="600" t="s">
        <v>105</v>
      </c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</row>
    <row r="29" spans="2:66" ht="9.75" customHeight="1">
      <c r="B29" s="422">
        <v>4</v>
      </c>
      <c r="C29" s="574" t="str">
        <f>IF(【入力】!$C$484="","",【入力】!$C$484)</f>
        <v/>
      </c>
      <c r="D29" s="574"/>
      <c r="E29" s="574"/>
      <c r="F29" s="574"/>
      <c r="G29" s="281">
        <f>【入力】!$E$484</f>
        <v>0</v>
      </c>
      <c r="H29" s="281"/>
      <c r="I29" s="281"/>
      <c r="J29" s="281"/>
      <c r="K29" s="281"/>
      <c r="L29" s="281"/>
      <c r="M29" s="281"/>
      <c r="N29" s="281"/>
      <c r="O29" s="281"/>
      <c r="P29" s="282"/>
      <c r="Q29" s="424">
        <f>【入力】!$M$484</f>
        <v>0</v>
      </c>
      <c r="R29" s="424"/>
      <c r="S29" s="562" t="str">
        <f>IF(【入力】!$N$484=0,"",【入力】!$N$484)</f>
        <v/>
      </c>
      <c r="T29" s="562"/>
      <c r="U29" s="562"/>
      <c r="V29" s="286">
        <f>【入力】!$Q$484</f>
        <v>0</v>
      </c>
      <c r="W29" s="286"/>
      <c r="X29" s="286"/>
      <c r="Y29" s="286"/>
      <c r="Z29" s="562" t="str">
        <f>IF(【入力】!$T$484=0,"",【入力】!$T$484)</f>
        <v/>
      </c>
      <c r="AA29" s="562"/>
      <c r="AB29" s="562"/>
      <c r="AC29" s="562"/>
      <c r="AD29" s="562"/>
      <c r="AE29" s="562"/>
      <c r="AF29" s="411">
        <f>【入力】!$W$484</f>
        <v>0</v>
      </c>
      <c r="AG29" s="411"/>
      <c r="AH29" s="412" t="s">
        <v>30</v>
      </c>
      <c r="AI29" s="274" t="str">
        <f>【入力】!$Y$484</f>
        <v/>
      </c>
      <c r="AJ29" s="275"/>
      <c r="AK29" s="275"/>
      <c r="AL29" s="275"/>
      <c r="AM29" s="275"/>
      <c r="AN29" s="275"/>
      <c r="AO29" s="275"/>
      <c r="AP29" s="275"/>
      <c r="AQ29" s="413"/>
      <c r="AS29" s="599"/>
      <c r="AT29" s="599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</row>
    <row r="30" spans="2:66" ht="9.75" customHeight="1">
      <c r="B30" s="422"/>
      <c r="C30" s="574"/>
      <c r="D30" s="574"/>
      <c r="E30" s="574"/>
      <c r="F30" s="574"/>
      <c r="G30" s="281"/>
      <c r="H30" s="281"/>
      <c r="I30" s="281"/>
      <c r="J30" s="281"/>
      <c r="K30" s="281"/>
      <c r="L30" s="281"/>
      <c r="M30" s="281"/>
      <c r="N30" s="281"/>
      <c r="O30" s="281"/>
      <c r="P30" s="282"/>
      <c r="Q30" s="424"/>
      <c r="R30" s="424"/>
      <c r="S30" s="562"/>
      <c r="T30" s="562"/>
      <c r="U30" s="562"/>
      <c r="V30" s="286"/>
      <c r="W30" s="286"/>
      <c r="X30" s="286"/>
      <c r="Y30" s="286"/>
      <c r="Z30" s="562"/>
      <c r="AA30" s="562"/>
      <c r="AB30" s="562"/>
      <c r="AC30" s="562"/>
      <c r="AD30" s="562"/>
      <c r="AE30" s="562"/>
      <c r="AF30" s="411"/>
      <c r="AG30" s="411"/>
      <c r="AH30" s="412"/>
      <c r="AI30" s="274"/>
      <c r="AJ30" s="275"/>
      <c r="AK30" s="275"/>
      <c r="AL30" s="275"/>
      <c r="AM30" s="275"/>
      <c r="AN30" s="275"/>
      <c r="AO30" s="275"/>
      <c r="AP30" s="275"/>
      <c r="AQ30" s="413"/>
      <c r="AS30" s="598" t="s">
        <v>97</v>
      </c>
      <c r="AT30" s="599"/>
      <c r="AU30" s="600" t="s">
        <v>92</v>
      </c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</row>
    <row r="31" spans="2:66" ht="9.75" customHeight="1">
      <c r="B31" s="422">
        <v>5</v>
      </c>
      <c r="C31" s="574" t="str">
        <f>IF(【入力】!$C$486="","",【入力】!$C$486)</f>
        <v/>
      </c>
      <c r="D31" s="574"/>
      <c r="E31" s="574"/>
      <c r="F31" s="574"/>
      <c r="G31" s="281">
        <f>【入力】!$E$486</f>
        <v>0</v>
      </c>
      <c r="H31" s="281"/>
      <c r="I31" s="281"/>
      <c r="J31" s="281"/>
      <c r="K31" s="281"/>
      <c r="L31" s="281"/>
      <c r="M31" s="281"/>
      <c r="N31" s="281"/>
      <c r="O31" s="281"/>
      <c r="P31" s="282"/>
      <c r="Q31" s="424">
        <f>【入力】!$M$486</f>
        <v>0</v>
      </c>
      <c r="R31" s="424"/>
      <c r="S31" s="562" t="str">
        <f>IF(【入力】!$N$486=0,"",【入力】!$N$486)</f>
        <v/>
      </c>
      <c r="T31" s="562"/>
      <c r="U31" s="562"/>
      <c r="V31" s="286">
        <f>【入力】!$Q$486</f>
        <v>0</v>
      </c>
      <c r="W31" s="286"/>
      <c r="X31" s="286"/>
      <c r="Y31" s="286"/>
      <c r="Z31" s="562" t="str">
        <f>IF(【入力】!$T$486=0,"",【入力】!$T$486)</f>
        <v/>
      </c>
      <c r="AA31" s="562"/>
      <c r="AB31" s="562"/>
      <c r="AC31" s="562"/>
      <c r="AD31" s="562"/>
      <c r="AE31" s="562"/>
      <c r="AF31" s="411">
        <f>【入力】!$W$486</f>
        <v>0</v>
      </c>
      <c r="AG31" s="411"/>
      <c r="AH31" s="412" t="s">
        <v>30</v>
      </c>
      <c r="AI31" s="274" t="str">
        <f>【入力】!$Y$486</f>
        <v/>
      </c>
      <c r="AJ31" s="275"/>
      <c r="AK31" s="275"/>
      <c r="AL31" s="275"/>
      <c r="AM31" s="275"/>
      <c r="AN31" s="275"/>
      <c r="AO31" s="275"/>
      <c r="AP31" s="275"/>
      <c r="AQ31" s="413"/>
      <c r="AS31" s="599"/>
      <c r="AT31" s="599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</row>
    <row r="32" spans="2:66" ht="9.75" customHeight="1">
      <c r="B32" s="422"/>
      <c r="C32" s="574"/>
      <c r="D32" s="574"/>
      <c r="E32" s="574"/>
      <c r="F32" s="574"/>
      <c r="G32" s="281"/>
      <c r="H32" s="281"/>
      <c r="I32" s="281"/>
      <c r="J32" s="281"/>
      <c r="K32" s="281"/>
      <c r="L32" s="281"/>
      <c r="M32" s="281"/>
      <c r="N32" s="281"/>
      <c r="O32" s="281"/>
      <c r="P32" s="282"/>
      <c r="Q32" s="424"/>
      <c r="R32" s="424"/>
      <c r="S32" s="562"/>
      <c r="T32" s="562"/>
      <c r="U32" s="562"/>
      <c r="V32" s="286"/>
      <c r="W32" s="286"/>
      <c r="X32" s="286"/>
      <c r="Y32" s="286"/>
      <c r="Z32" s="562"/>
      <c r="AA32" s="562"/>
      <c r="AB32" s="562"/>
      <c r="AC32" s="562"/>
      <c r="AD32" s="562"/>
      <c r="AE32" s="562"/>
      <c r="AF32" s="411"/>
      <c r="AG32" s="411"/>
      <c r="AH32" s="412"/>
      <c r="AI32" s="274"/>
      <c r="AJ32" s="275"/>
      <c r="AK32" s="275"/>
      <c r="AL32" s="275"/>
      <c r="AM32" s="275"/>
      <c r="AN32" s="275"/>
      <c r="AO32" s="275"/>
      <c r="AP32" s="275"/>
      <c r="AQ32" s="413"/>
      <c r="AS32" s="598" t="s">
        <v>98</v>
      </c>
      <c r="AT32" s="599"/>
      <c r="AU32" s="600" t="s">
        <v>93</v>
      </c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</row>
    <row r="33" spans="2:66" ht="9.75" customHeight="1">
      <c r="B33" s="422">
        <v>6</v>
      </c>
      <c r="C33" s="574" t="str">
        <f>IF(【入力】!$C$488="","",【入力】!$C$488)</f>
        <v/>
      </c>
      <c r="D33" s="574"/>
      <c r="E33" s="574"/>
      <c r="F33" s="574"/>
      <c r="G33" s="281">
        <f>【入力】!$E$488</f>
        <v>0</v>
      </c>
      <c r="H33" s="281"/>
      <c r="I33" s="281"/>
      <c r="J33" s="281"/>
      <c r="K33" s="281"/>
      <c r="L33" s="281"/>
      <c r="M33" s="281"/>
      <c r="N33" s="281"/>
      <c r="O33" s="281"/>
      <c r="P33" s="282"/>
      <c r="Q33" s="424">
        <f>【入力】!$M$488</f>
        <v>0</v>
      </c>
      <c r="R33" s="424"/>
      <c r="S33" s="562" t="str">
        <f>IF(【入力】!$N$488=0,"",【入力】!$N$488)</f>
        <v/>
      </c>
      <c r="T33" s="562"/>
      <c r="U33" s="562"/>
      <c r="V33" s="286">
        <f>【入力】!$Q$488</f>
        <v>0</v>
      </c>
      <c r="W33" s="286"/>
      <c r="X33" s="286"/>
      <c r="Y33" s="286"/>
      <c r="Z33" s="562" t="str">
        <f>IF(【入力】!$T$488=0,"",【入力】!$T$488)</f>
        <v/>
      </c>
      <c r="AA33" s="562"/>
      <c r="AB33" s="562"/>
      <c r="AC33" s="562"/>
      <c r="AD33" s="562"/>
      <c r="AE33" s="562"/>
      <c r="AF33" s="411">
        <f>【入力】!$W$488</f>
        <v>0</v>
      </c>
      <c r="AG33" s="411"/>
      <c r="AH33" s="412" t="s">
        <v>30</v>
      </c>
      <c r="AI33" s="274" t="str">
        <f>【入力】!$Y$488</f>
        <v/>
      </c>
      <c r="AJ33" s="275"/>
      <c r="AK33" s="275"/>
      <c r="AL33" s="275"/>
      <c r="AM33" s="275"/>
      <c r="AN33" s="275"/>
      <c r="AO33" s="275"/>
      <c r="AP33" s="275"/>
      <c r="AQ33" s="413"/>
      <c r="AS33" s="599"/>
      <c r="AT33" s="599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</row>
    <row r="34" spans="2:66" ht="9.75" customHeight="1">
      <c r="B34" s="422"/>
      <c r="C34" s="574"/>
      <c r="D34" s="574"/>
      <c r="E34" s="574"/>
      <c r="F34" s="574"/>
      <c r="G34" s="281"/>
      <c r="H34" s="281"/>
      <c r="I34" s="281"/>
      <c r="J34" s="281"/>
      <c r="K34" s="281"/>
      <c r="L34" s="281"/>
      <c r="M34" s="281"/>
      <c r="N34" s="281"/>
      <c r="O34" s="281"/>
      <c r="P34" s="282"/>
      <c r="Q34" s="424"/>
      <c r="R34" s="424"/>
      <c r="S34" s="562"/>
      <c r="T34" s="562"/>
      <c r="U34" s="562"/>
      <c r="V34" s="286"/>
      <c r="W34" s="286"/>
      <c r="X34" s="286"/>
      <c r="Y34" s="286"/>
      <c r="Z34" s="562"/>
      <c r="AA34" s="562"/>
      <c r="AB34" s="562"/>
      <c r="AC34" s="562"/>
      <c r="AD34" s="562"/>
      <c r="AE34" s="562"/>
      <c r="AF34" s="411"/>
      <c r="AG34" s="411"/>
      <c r="AH34" s="412"/>
      <c r="AI34" s="274"/>
      <c r="AJ34" s="275"/>
      <c r="AK34" s="275"/>
      <c r="AL34" s="275"/>
      <c r="AM34" s="275"/>
      <c r="AN34" s="275"/>
      <c r="AO34" s="275"/>
      <c r="AP34" s="275"/>
      <c r="AQ34" s="413"/>
      <c r="AS34" s="598" t="s">
        <v>99</v>
      </c>
      <c r="AT34" s="599"/>
      <c r="AU34" s="600" t="s">
        <v>103</v>
      </c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</row>
    <row r="35" spans="2:66" ht="9.75" customHeight="1">
      <c r="B35" s="422">
        <v>7</v>
      </c>
      <c r="C35" s="574" t="str">
        <f>IF(【入力】!$C$490="","",【入力】!$C$490)</f>
        <v/>
      </c>
      <c r="D35" s="574"/>
      <c r="E35" s="574"/>
      <c r="F35" s="574"/>
      <c r="G35" s="281">
        <f>【入力】!$E$490</f>
        <v>0</v>
      </c>
      <c r="H35" s="281"/>
      <c r="I35" s="281"/>
      <c r="J35" s="281"/>
      <c r="K35" s="281"/>
      <c r="L35" s="281"/>
      <c r="M35" s="281"/>
      <c r="N35" s="281"/>
      <c r="O35" s="281"/>
      <c r="P35" s="282"/>
      <c r="Q35" s="424">
        <f>【入力】!$M$490</f>
        <v>0</v>
      </c>
      <c r="R35" s="424"/>
      <c r="S35" s="562" t="str">
        <f>IF(【入力】!$N$490=0,"",【入力】!$N$490)</f>
        <v/>
      </c>
      <c r="T35" s="562"/>
      <c r="U35" s="562"/>
      <c r="V35" s="286">
        <f>【入力】!$Q$490</f>
        <v>0</v>
      </c>
      <c r="W35" s="286"/>
      <c r="X35" s="286"/>
      <c r="Y35" s="286"/>
      <c r="Z35" s="562" t="str">
        <f>IF(【入力】!$T$490=0,"",【入力】!$T$490)</f>
        <v/>
      </c>
      <c r="AA35" s="562"/>
      <c r="AB35" s="562"/>
      <c r="AC35" s="562"/>
      <c r="AD35" s="562"/>
      <c r="AE35" s="562"/>
      <c r="AF35" s="411">
        <f>【入力】!$W$490</f>
        <v>0</v>
      </c>
      <c r="AG35" s="411"/>
      <c r="AH35" s="412" t="s">
        <v>30</v>
      </c>
      <c r="AI35" s="274" t="str">
        <f>【入力】!$Y$490</f>
        <v/>
      </c>
      <c r="AJ35" s="275"/>
      <c r="AK35" s="275"/>
      <c r="AL35" s="275"/>
      <c r="AM35" s="275"/>
      <c r="AN35" s="275"/>
      <c r="AO35" s="275"/>
      <c r="AP35" s="275"/>
      <c r="AQ35" s="413"/>
      <c r="AS35" s="599"/>
      <c r="AT35" s="599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</row>
    <row r="36" spans="2:66" ht="9.75" customHeight="1">
      <c r="B36" s="422"/>
      <c r="C36" s="574"/>
      <c r="D36" s="574"/>
      <c r="E36" s="574"/>
      <c r="F36" s="574"/>
      <c r="G36" s="281"/>
      <c r="H36" s="281"/>
      <c r="I36" s="281"/>
      <c r="J36" s="281"/>
      <c r="K36" s="281"/>
      <c r="L36" s="281"/>
      <c r="M36" s="281"/>
      <c r="N36" s="281"/>
      <c r="O36" s="281"/>
      <c r="P36" s="282"/>
      <c r="Q36" s="424"/>
      <c r="R36" s="424"/>
      <c r="S36" s="562"/>
      <c r="T36" s="562"/>
      <c r="U36" s="562"/>
      <c r="V36" s="286"/>
      <c r="W36" s="286"/>
      <c r="X36" s="286"/>
      <c r="Y36" s="286"/>
      <c r="Z36" s="562"/>
      <c r="AA36" s="562"/>
      <c r="AB36" s="562"/>
      <c r="AC36" s="562"/>
      <c r="AD36" s="562"/>
      <c r="AE36" s="562"/>
      <c r="AF36" s="411"/>
      <c r="AG36" s="411"/>
      <c r="AH36" s="412"/>
      <c r="AI36" s="274"/>
      <c r="AJ36" s="275"/>
      <c r="AK36" s="275"/>
      <c r="AL36" s="275"/>
      <c r="AM36" s="275"/>
      <c r="AN36" s="275"/>
      <c r="AO36" s="275"/>
      <c r="AP36" s="275"/>
      <c r="AQ36" s="413"/>
      <c r="AS36" s="135"/>
      <c r="AT36" s="135"/>
      <c r="AU36" s="600" t="s">
        <v>84</v>
      </c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</row>
    <row r="37" spans="2:66" ht="9.75" customHeight="1">
      <c r="B37" s="374">
        <v>8</v>
      </c>
      <c r="C37" s="618" t="str">
        <f>IF(【入力】!$C$492="","",【入力】!$C$492)</f>
        <v/>
      </c>
      <c r="D37" s="618"/>
      <c r="E37" s="618"/>
      <c r="F37" s="618"/>
      <c r="G37" s="586">
        <f>【入力】!$E$492</f>
        <v>0</v>
      </c>
      <c r="H37" s="586"/>
      <c r="I37" s="586"/>
      <c r="J37" s="586"/>
      <c r="K37" s="586"/>
      <c r="L37" s="586"/>
      <c r="M37" s="586"/>
      <c r="N37" s="586"/>
      <c r="O37" s="586"/>
      <c r="P37" s="587"/>
      <c r="Q37" s="372">
        <f>【入力】!$M$492</f>
        <v>0</v>
      </c>
      <c r="R37" s="372"/>
      <c r="S37" s="584" t="str">
        <f>IF(【入力】!$N$492=0,"",【入力】!$N$492)</f>
        <v/>
      </c>
      <c r="T37" s="584"/>
      <c r="U37" s="584"/>
      <c r="V37" s="582">
        <f>【入力】!$Q$492</f>
        <v>0</v>
      </c>
      <c r="W37" s="582"/>
      <c r="X37" s="582"/>
      <c r="Y37" s="582"/>
      <c r="Z37" s="584" t="str">
        <f>IF(【入力】!$T$492=0,"",【入力】!$T$492)</f>
        <v/>
      </c>
      <c r="AA37" s="584"/>
      <c r="AB37" s="584"/>
      <c r="AC37" s="584"/>
      <c r="AD37" s="584"/>
      <c r="AE37" s="584"/>
      <c r="AF37" s="407">
        <f>【入力】!$W$492</f>
        <v>0</v>
      </c>
      <c r="AG37" s="407"/>
      <c r="AH37" s="345" t="s">
        <v>30</v>
      </c>
      <c r="AI37" s="414" t="str">
        <f>【入力】!$Y$492</f>
        <v/>
      </c>
      <c r="AJ37" s="415"/>
      <c r="AK37" s="415"/>
      <c r="AL37" s="415"/>
      <c r="AM37" s="415"/>
      <c r="AN37" s="415"/>
      <c r="AO37" s="415"/>
      <c r="AP37" s="415"/>
      <c r="AQ37" s="416"/>
      <c r="AS37" s="135"/>
      <c r="AT37" s="135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</row>
    <row r="38" spans="2:66" ht="9.75" customHeight="1">
      <c r="B38" s="375"/>
      <c r="C38" s="619"/>
      <c r="D38" s="619"/>
      <c r="E38" s="619"/>
      <c r="F38" s="619"/>
      <c r="G38" s="588"/>
      <c r="H38" s="588"/>
      <c r="I38" s="588"/>
      <c r="J38" s="588"/>
      <c r="K38" s="588"/>
      <c r="L38" s="588"/>
      <c r="M38" s="588"/>
      <c r="N38" s="588"/>
      <c r="O38" s="588"/>
      <c r="P38" s="589"/>
      <c r="Q38" s="373"/>
      <c r="R38" s="373"/>
      <c r="S38" s="585"/>
      <c r="T38" s="585"/>
      <c r="U38" s="585"/>
      <c r="V38" s="583"/>
      <c r="W38" s="583"/>
      <c r="X38" s="583"/>
      <c r="Y38" s="583"/>
      <c r="Z38" s="585"/>
      <c r="AA38" s="585"/>
      <c r="AB38" s="585"/>
      <c r="AC38" s="585"/>
      <c r="AD38" s="585"/>
      <c r="AE38" s="585"/>
      <c r="AF38" s="408"/>
      <c r="AG38" s="408"/>
      <c r="AH38" s="347"/>
      <c r="AI38" s="417"/>
      <c r="AJ38" s="418"/>
      <c r="AK38" s="418"/>
      <c r="AL38" s="418"/>
      <c r="AM38" s="418"/>
      <c r="AN38" s="418"/>
      <c r="AO38" s="418"/>
      <c r="AP38" s="418"/>
      <c r="AQ38" s="419"/>
      <c r="AS38" s="598" t="s">
        <v>100</v>
      </c>
      <c r="AT38" s="599"/>
      <c r="AU38" s="600" t="s">
        <v>110</v>
      </c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</row>
    <row r="39" spans="2:66" ht="6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S39" s="599"/>
      <c r="AT39" s="599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</row>
    <row r="40" spans="2:66" ht="9" customHeight="1">
      <c r="B40" s="384" t="s">
        <v>87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385" t="s">
        <v>35</v>
      </c>
      <c r="N40" s="385"/>
      <c r="O40" s="385"/>
      <c r="P40" s="385"/>
      <c r="Q40" s="385"/>
      <c r="R40" s="385"/>
      <c r="S40" s="385"/>
      <c r="T40" s="385"/>
      <c r="U40" s="385"/>
      <c r="V40" s="385" t="s">
        <v>88</v>
      </c>
      <c r="W40" s="385"/>
      <c r="X40" s="385"/>
      <c r="Y40" s="385"/>
      <c r="Z40" s="385"/>
      <c r="AA40" s="385"/>
      <c r="AB40" s="385"/>
      <c r="AC40" s="385"/>
      <c r="AD40" s="385"/>
      <c r="AE40" s="385"/>
      <c r="AF40" s="387" t="s">
        <v>36</v>
      </c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8"/>
      <c r="AS40" s="598" t="s">
        <v>111</v>
      </c>
      <c r="AT40" s="599"/>
      <c r="AU40" s="600" t="s">
        <v>127</v>
      </c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</row>
    <row r="41" spans="2:66" ht="9" customHeight="1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90"/>
      <c r="AS41" s="599"/>
      <c r="AT41" s="599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</row>
    <row r="42" spans="2:66" ht="9.75" customHeight="1">
      <c r="B42" s="368" t="s">
        <v>78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70">
        <f ca="1">【入力】!$L$497</f>
        <v>0</v>
      </c>
      <c r="N42" s="370"/>
      <c r="O42" s="370"/>
      <c r="P42" s="370"/>
      <c r="Q42" s="370"/>
      <c r="R42" s="370"/>
      <c r="S42" s="370"/>
      <c r="T42" s="370"/>
      <c r="U42" s="370"/>
      <c r="V42" s="370">
        <f ca="1">【入力】!$R$497</f>
        <v>0</v>
      </c>
      <c r="W42" s="370"/>
      <c r="X42" s="370"/>
      <c r="Y42" s="370"/>
      <c r="Z42" s="370"/>
      <c r="AA42" s="370"/>
      <c r="AB42" s="370"/>
      <c r="AC42" s="370"/>
      <c r="AD42" s="370"/>
      <c r="AE42" s="370"/>
      <c r="AF42" s="277">
        <f ca="1">【入力】!$W$497</f>
        <v>0</v>
      </c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8"/>
      <c r="AS42" s="599"/>
      <c r="AT42" s="599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</row>
    <row r="43" spans="2:66" ht="9" customHeight="1">
      <c r="B43" s="290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80"/>
      <c r="AS43" s="601"/>
      <c r="AT43" s="602"/>
      <c r="AU43" s="600" t="s">
        <v>106</v>
      </c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</row>
    <row r="44" spans="2:66" ht="9" customHeight="1">
      <c r="B44" s="290" t="s">
        <v>79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355">
        <f>【入力】!$L$500</f>
        <v>0</v>
      </c>
      <c r="N44" s="355"/>
      <c r="O44" s="355"/>
      <c r="P44" s="355"/>
      <c r="Q44" s="355"/>
      <c r="R44" s="355"/>
      <c r="S44" s="355"/>
      <c r="T44" s="355"/>
      <c r="U44" s="355"/>
      <c r="V44" s="355">
        <f>【入力】!$R$500</f>
        <v>0</v>
      </c>
      <c r="W44" s="355"/>
      <c r="X44" s="355"/>
      <c r="Y44" s="355"/>
      <c r="Z44" s="355"/>
      <c r="AA44" s="355"/>
      <c r="AB44" s="355"/>
      <c r="AC44" s="355"/>
      <c r="AD44" s="355"/>
      <c r="AE44" s="355"/>
      <c r="AF44" s="279">
        <f>【入力】!$W$500</f>
        <v>0</v>
      </c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80"/>
      <c r="AS44" s="602"/>
      <c r="AT44" s="602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</row>
    <row r="45" spans="2:66" ht="9" customHeight="1">
      <c r="B45" s="29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80"/>
      <c r="AS45" s="598" t="s">
        <v>107</v>
      </c>
      <c r="AT45" s="599"/>
      <c r="AU45" s="600" t="s">
        <v>137</v>
      </c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  <c r="BF45" s="600"/>
      <c r="BG45" s="600"/>
      <c r="BH45" s="600"/>
      <c r="BI45" s="600"/>
      <c r="BJ45" s="600"/>
      <c r="BK45" s="600"/>
      <c r="BL45" s="600"/>
      <c r="BM45" s="600"/>
      <c r="BN45" s="600"/>
    </row>
    <row r="46" spans="2:66" ht="9" customHeight="1">
      <c r="B46" s="356" t="str">
        <f>【入力】!$C$127</f>
        <v>不課税対象</v>
      </c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60">
        <f ca="1">【入力】!$L$503</f>
        <v>0</v>
      </c>
      <c r="N46" s="360"/>
      <c r="O46" s="360"/>
      <c r="P46" s="360"/>
      <c r="Q46" s="360"/>
      <c r="R46" s="360"/>
      <c r="S46" s="360"/>
      <c r="T46" s="360"/>
      <c r="U46" s="360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364">
        <f ca="1">【入力】!$W$503</f>
        <v>0</v>
      </c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5"/>
      <c r="AS46" s="599"/>
      <c r="AT46" s="599"/>
      <c r="AU46" s="600"/>
      <c r="AV46" s="600"/>
      <c r="AW46" s="600"/>
      <c r="AX46" s="600"/>
      <c r="AY46" s="600"/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/>
      <c r="BL46" s="600"/>
      <c r="BM46" s="600"/>
      <c r="BN46" s="600"/>
    </row>
    <row r="47" spans="2:66" ht="9" customHeight="1">
      <c r="B47" s="358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61"/>
      <c r="N47" s="361"/>
      <c r="O47" s="361"/>
      <c r="P47" s="361"/>
      <c r="Q47" s="361"/>
      <c r="R47" s="361"/>
      <c r="S47" s="361"/>
      <c r="T47" s="361"/>
      <c r="U47" s="361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7"/>
      <c r="AS47" s="601" t="s">
        <v>108</v>
      </c>
      <c r="AT47" s="602"/>
      <c r="AU47" s="609" t="s">
        <v>85</v>
      </c>
      <c r="AV47" s="609"/>
      <c r="AW47" s="609"/>
      <c r="AX47" s="609"/>
      <c r="AY47" s="609"/>
      <c r="AZ47" s="609"/>
      <c r="BA47" s="609"/>
      <c r="BB47" s="609"/>
      <c r="BC47" s="609"/>
      <c r="BD47" s="609"/>
      <c r="BE47" s="609"/>
      <c r="BF47" s="609"/>
      <c r="BG47" s="609"/>
      <c r="BH47" s="609"/>
      <c r="BI47" s="609"/>
      <c r="BJ47" s="609"/>
      <c r="BK47" s="609"/>
      <c r="BL47" s="609"/>
      <c r="BM47" s="609"/>
      <c r="BN47" s="609"/>
    </row>
    <row r="48" spans="2:66" ht="9" customHeight="1">
      <c r="AS48" s="602"/>
      <c r="AT48" s="602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609"/>
      <c r="BF48" s="609"/>
      <c r="BG48" s="609"/>
      <c r="BH48" s="609"/>
      <c r="BI48" s="609"/>
      <c r="BJ48" s="609"/>
      <c r="BK48" s="609"/>
      <c r="BL48" s="609"/>
      <c r="BM48" s="609"/>
      <c r="BN48" s="609"/>
    </row>
    <row r="49" spans="2:79" ht="12" customHeight="1">
      <c r="B49" s="384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3"/>
      <c r="Y49" s="6"/>
      <c r="Z49" s="620" t="s">
        <v>8</v>
      </c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2"/>
      <c r="AS49" s="601"/>
      <c r="AT49" s="602"/>
      <c r="AU49" s="600" t="s">
        <v>104</v>
      </c>
      <c r="AV49" s="600"/>
      <c r="AW49" s="600"/>
      <c r="AX49" s="600"/>
      <c r="AY49" s="600"/>
      <c r="AZ49" s="600"/>
      <c r="BA49" s="600"/>
      <c r="BB49" s="600"/>
      <c r="BC49" s="600"/>
      <c r="BD49" s="600"/>
      <c r="BE49" s="600"/>
      <c r="BF49" s="600"/>
      <c r="BG49" s="600"/>
      <c r="BH49" s="600"/>
      <c r="BI49" s="600"/>
      <c r="BJ49" s="600"/>
      <c r="BK49" s="600"/>
      <c r="BL49" s="600"/>
      <c r="BM49" s="600"/>
      <c r="BN49" s="600"/>
    </row>
    <row r="50" spans="2:79" ht="9" customHeight="1">
      <c r="B50" s="330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6"/>
      <c r="Y50" s="6"/>
      <c r="Z50" s="623"/>
      <c r="AA50" s="624"/>
      <c r="AB50" s="624"/>
      <c r="AC50" s="624"/>
      <c r="AD50" s="624"/>
      <c r="AE50" s="624"/>
      <c r="AF50" s="624"/>
      <c r="AG50" s="624"/>
      <c r="AH50" s="624"/>
      <c r="AI50" s="624"/>
      <c r="AJ50" s="624"/>
      <c r="AK50" s="624"/>
      <c r="AL50" s="624"/>
      <c r="AM50" s="624"/>
      <c r="AN50" s="624"/>
      <c r="AO50" s="624"/>
      <c r="AP50" s="624"/>
      <c r="AQ50" s="625"/>
      <c r="AS50" s="602"/>
      <c r="AT50" s="602"/>
      <c r="AU50" s="600"/>
      <c r="AV50" s="600"/>
      <c r="AW50" s="600"/>
      <c r="AX50" s="600"/>
      <c r="AY50" s="600"/>
      <c r="AZ50" s="600"/>
      <c r="BA50" s="600"/>
      <c r="BB50" s="600"/>
      <c r="BC50" s="600"/>
      <c r="BD50" s="600"/>
      <c r="BE50" s="600"/>
      <c r="BF50" s="600"/>
      <c r="BG50" s="600"/>
      <c r="BH50" s="600"/>
      <c r="BI50" s="600"/>
      <c r="BJ50" s="600"/>
      <c r="BK50" s="600"/>
      <c r="BL50" s="600"/>
      <c r="BM50" s="600"/>
      <c r="BN50" s="600"/>
    </row>
    <row r="51" spans="2:79" ht="10.5" customHeight="1">
      <c r="B51" s="330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6"/>
      <c r="Y51" s="7"/>
      <c r="Z51" s="62"/>
      <c r="AA51" s="7"/>
      <c r="AB51" s="6"/>
      <c r="AC51" s="7"/>
      <c r="AD51" s="6"/>
      <c r="AF51" s="6"/>
      <c r="AG51" s="6"/>
      <c r="AH51" s="7" t="s">
        <v>75</v>
      </c>
      <c r="AI51" s="6"/>
      <c r="AJ51" s="6"/>
      <c r="AL51" s="7"/>
      <c r="AM51" s="7" t="s">
        <v>74</v>
      </c>
      <c r="AN51" s="7"/>
      <c r="AO51" s="7"/>
      <c r="AP51" s="7"/>
      <c r="AQ51" s="63" t="s">
        <v>37</v>
      </c>
      <c r="AS51" s="601" t="s">
        <v>138</v>
      </c>
      <c r="AT51" s="602"/>
      <c r="AU51" s="600" t="s">
        <v>112</v>
      </c>
      <c r="AV51" s="600"/>
      <c r="AW51" s="600"/>
      <c r="AX51" s="600"/>
      <c r="AY51" s="600"/>
      <c r="AZ51" s="600"/>
      <c r="BA51" s="600"/>
      <c r="BB51" s="600"/>
      <c r="BC51" s="600"/>
      <c r="BD51" s="600"/>
      <c r="BE51" s="600"/>
      <c r="BF51" s="600"/>
      <c r="BG51" s="600"/>
      <c r="BH51" s="600"/>
      <c r="BI51" s="600"/>
      <c r="BJ51" s="600"/>
      <c r="BK51" s="600"/>
      <c r="BL51" s="600"/>
      <c r="BM51" s="600"/>
      <c r="BN51" s="600"/>
    </row>
    <row r="52" spans="2:79" ht="9" customHeight="1">
      <c r="B52" s="330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6"/>
      <c r="Y52" s="56"/>
      <c r="Z52" s="542">
        <f ca="1">【入力】!$W$509</f>
        <v>0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4"/>
      <c r="AS52" s="602"/>
      <c r="AT52" s="602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</row>
    <row r="53" spans="2:79" ht="9" customHeight="1">
      <c r="B53" s="330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6"/>
      <c r="Y53" s="56"/>
      <c r="Z53" s="542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4"/>
    </row>
    <row r="54" spans="2:79" ht="18" customHeight="1">
      <c r="B54" s="331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56"/>
      <c r="Z54" s="545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7"/>
    </row>
    <row r="55" spans="2:79" ht="2.25" customHeight="1"/>
    <row r="56" spans="2:79" ht="6" customHeight="1">
      <c r="B56" s="581" t="s">
        <v>167</v>
      </c>
      <c r="C56" s="581"/>
      <c r="D56" s="581"/>
      <c r="E56" s="581"/>
      <c r="F56" s="581"/>
      <c r="G56" s="581"/>
      <c r="H56" s="581"/>
      <c r="I56" s="581"/>
      <c r="J56" s="262" t="s">
        <v>0</v>
      </c>
      <c r="K56" s="262"/>
      <c r="L56" s="262"/>
      <c r="M56" s="262"/>
      <c r="N56" s="262"/>
      <c r="O56" s="262"/>
      <c r="P56" s="262"/>
      <c r="Q56" s="262"/>
      <c r="Z56" s="539" t="s">
        <v>82</v>
      </c>
      <c r="AA56" s="539"/>
      <c r="AB56" s="539"/>
      <c r="AC56" s="539"/>
      <c r="AD56" s="539"/>
      <c r="AE56" s="263" t="str">
        <f>【入力】!$W$429</f>
        <v>5</v>
      </c>
      <c r="AF56" s="263"/>
      <c r="AG56" s="263"/>
      <c r="AH56" s="263"/>
      <c r="AI56" s="263"/>
      <c r="AJ56" s="263"/>
      <c r="AK56" s="263"/>
      <c r="AL56" s="265" t="s">
        <v>39</v>
      </c>
      <c r="AM56" s="265"/>
      <c r="AN56" s="265"/>
      <c r="AO56" s="265"/>
      <c r="AP56" s="265"/>
      <c r="AQ56" s="265"/>
      <c r="AS56" s="135"/>
      <c r="AT56" s="135"/>
      <c r="AU56" s="135"/>
      <c r="AV56" s="135"/>
      <c r="AW56" s="135"/>
      <c r="AX56" s="135"/>
      <c r="AY56" s="135"/>
      <c r="AZ56" s="135"/>
      <c r="BA56" s="539" t="s">
        <v>76</v>
      </c>
      <c r="BB56" s="539"/>
      <c r="BC56" s="539"/>
      <c r="BD56" s="539"/>
      <c r="BE56" s="236" t="str">
        <f>MID(【入力】!$K$432,1,4)</f>
        <v/>
      </c>
      <c r="BF56" s="236"/>
      <c r="BG56" s="236"/>
      <c r="BH56" s="297" t="s">
        <v>5</v>
      </c>
      <c r="BI56" s="236" t="str">
        <f>MID(【入力】!$K$432,5,2)</f>
        <v/>
      </c>
      <c r="BJ56" s="236"/>
      <c r="BK56" s="297" t="s">
        <v>6</v>
      </c>
      <c r="BL56" s="236" t="str">
        <f>MID(【入力】!$K$432,7,2)</f>
        <v/>
      </c>
      <c r="BM56" s="236"/>
      <c r="BN56" s="297" t="s">
        <v>7</v>
      </c>
    </row>
    <row r="57" spans="2:79" ht="10.5" customHeight="1">
      <c r="B57" s="581"/>
      <c r="C57" s="581"/>
      <c r="D57" s="581"/>
      <c r="E57" s="581"/>
      <c r="F57" s="581"/>
      <c r="G57" s="581"/>
      <c r="H57" s="581"/>
      <c r="I57" s="581"/>
      <c r="J57" s="262"/>
      <c r="K57" s="262"/>
      <c r="L57" s="262"/>
      <c r="M57" s="262"/>
      <c r="N57" s="262"/>
      <c r="O57" s="262"/>
      <c r="P57" s="262"/>
      <c r="Q57" s="262"/>
      <c r="S57" s="270" t="s">
        <v>31</v>
      </c>
      <c r="T57" s="270"/>
      <c r="U57" s="270"/>
      <c r="V57" s="270"/>
      <c r="W57" s="270"/>
      <c r="X57" s="270"/>
      <c r="Y57" s="270"/>
      <c r="Z57" s="540"/>
      <c r="AA57" s="540"/>
      <c r="AB57" s="540"/>
      <c r="AC57" s="540"/>
      <c r="AD57" s="540"/>
      <c r="AE57" s="264"/>
      <c r="AF57" s="264"/>
      <c r="AG57" s="264"/>
      <c r="AH57" s="264"/>
      <c r="AI57" s="264"/>
      <c r="AJ57" s="264"/>
      <c r="AK57" s="264"/>
      <c r="AL57" s="265"/>
      <c r="AM57" s="265"/>
      <c r="AN57" s="265"/>
      <c r="AO57" s="265"/>
      <c r="AP57" s="265"/>
      <c r="AQ57" s="265"/>
      <c r="AS57" s="135"/>
      <c r="AT57" s="135"/>
      <c r="AU57" s="135"/>
      <c r="AV57" s="135"/>
      <c r="AW57" s="135"/>
      <c r="AX57" s="135"/>
      <c r="AY57" s="135"/>
      <c r="AZ57" s="135"/>
      <c r="BA57" s="540"/>
      <c r="BB57" s="540"/>
      <c r="BC57" s="540"/>
      <c r="BD57" s="540"/>
      <c r="BE57" s="541"/>
      <c r="BF57" s="541"/>
      <c r="BG57" s="541"/>
      <c r="BH57" s="298"/>
      <c r="BI57" s="541"/>
      <c r="BJ57" s="541"/>
      <c r="BK57" s="298"/>
      <c r="BL57" s="541"/>
      <c r="BM57" s="541"/>
      <c r="BN57" s="298"/>
    </row>
    <row r="58" spans="2:79" ht="10.5" customHeight="1">
      <c r="B58" s="581"/>
      <c r="C58" s="581"/>
      <c r="D58" s="581"/>
      <c r="E58" s="581"/>
      <c r="F58" s="581"/>
      <c r="G58" s="581"/>
      <c r="H58" s="581"/>
      <c r="I58" s="581"/>
      <c r="J58" s="262"/>
      <c r="K58" s="262"/>
      <c r="L58" s="262"/>
      <c r="M58" s="262"/>
      <c r="N58" s="262"/>
      <c r="O58" s="262"/>
      <c r="P58" s="262"/>
      <c r="Q58" s="262"/>
      <c r="S58" s="270"/>
      <c r="T58" s="270"/>
      <c r="U58" s="270"/>
      <c r="V58" s="270"/>
      <c r="W58" s="270"/>
      <c r="X58" s="270"/>
      <c r="Y58" s="270"/>
      <c r="AS58" s="652" t="s">
        <v>183</v>
      </c>
      <c r="AT58" s="652"/>
      <c r="AU58" s="652"/>
      <c r="AV58" s="652"/>
      <c r="AW58" s="652"/>
      <c r="AX58" s="652"/>
      <c r="AY58" s="652"/>
      <c r="AZ58" s="652"/>
    </row>
    <row r="59" spans="2:79" ht="10.5" customHeight="1">
      <c r="B59" s="516" t="s">
        <v>184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S59" s="517" t="s">
        <v>24</v>
      </c>
      <c r="T59" s="518"/>
      <c r="U59" s="518"/>
      <c r="V59" s="518"/>
      <c r="W59" s="518"/>
      <c r="X59" s="518"/>
      <c r="Y59" s="519"/>
      <c r="Z59" s="520" t="str">
        <f>MID(【入力】!$K$5,1,1)</f>
        <v/>
      </c>
      <c r="AA59" s="520"/>
      <c r="AB59" s="522" t="str">
        <f>MID(【入力】!$K$5,2,1)</f>
        <v/>
      </c>
      <c r="AC59" s="522"/>
      <c r="AD59" s="522" t="str">
        <f>MID(【入力】!$K$5,3,1)</f>
        <v/>
      </c>
      <c r="AE59" s="522"/>
      <c r="AF59" s="522" t="str">
        <f>MID(【入力】!$K$5,4,1)</f>
        <v/>
      </c>
      <c r="AG59" s="522"/>
      <c r="AH59" s="522" t="str">
        <f>MID(【入力】!$K$5,5,1)</f>
        <v/>
      </c>
      <c r="AI59" s="522"/>
      <c r="AJ59" s="520" t="str">
        <f>MID(【入力】!$K$5,6,1)</f>
        <v/>
      </c>
      <c r="AK59" s="520"/>
      <c r="AL59" s="501" t="s">
        <v>188</v>
      </c>
      <c r="AM59" s="502"/>
      <c r="AN59" s="502"/>
      <c r="AO59" s="502"/>
      <c r="AP59" s="502"/>
      <c r="AQ59" s="503"/>
      <c r="AS59" s="507" t="s">
        <v>38</v>
      </c>
      <c r="AT59" s="508"/>
      <c r="AU59" s="508"/>
      <c r="AV59" s="508"/>
      <c r="AW59" s="508"/>
      <c r="AX59" s="508"/>
      <c r="AY59" s="508"/>
      <c r="AZ59" s="508"/>
      <c r="BA59" s="508"/>
      <c r="BB59" s="509"/>
      <c r="BC59" s="306" t="str">
        <f>MID(【入力】!$K$448,1,1)</f>
        <v/>
      </c>
      <c r="BD59" s="306" t="str">
        <f>MID(【入力】!$K$448,2,1)</f>
        <v/>
      </c>
      <c r="BE59" s="306" t="str">
        <f>MID(【入力】!$K$448,3,1)</f>
        <v/>
      </c>
      <c r="BF59" s="306" t="str">
        <f>MID(【入力】!$K$448,4,1)</f>
        <v/>
      </c>
      <c r="BG59" s="306" t="str">
        <f>MID(【入力】!$K$448,5,1)</f>
        <v/>
      </c>
      <c r="BH59" s="309"/>
      <c r="BI59" s="309"/>
      <c r="BJ59" s="309"/>
      <c r="BK59" s="309"/>
      <c r="BL59" s="309"/>
      <c r="BM59" s="309"/>
      <c r="BN59" s="310"/>
    </row>
    <row r="60" spans="2:79" ht="10.5" customHeight="1"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S60" s="315"/>
      <c r="T60" s="316"/>
      <c r="U60" s="316"/>
      <c r="V60" s="316"/>
      <c r="W60" s="316"/>
      <c r="X60" s="316"/>
      <c r="Y60" s="317"/>
      <c r="Z60" s="521"/>
      <c r="AA60" s="521"/>
      <c r="AB60" s="523"/>
      <c r="AC60" s="523"/>
      <c r="AD60" s="523"/>
      <c r="AE60" s="523"/>
      <c r="AF60" s="523"/>
      <c r="AG60" s="523"/>
      <c r="AH60" s="523"/>
      <c r="AI60" s="523"/>
      <c r="AJ60" s="521"/>
      <c r="AK60" s="521"/>
      <c r="AL60" s="504"/>
      <c r="AM60" s="505"/>
      <c r="AN60" s="505"/>
      <c r="AO60" s="505"/>
      <c r="AP60" s="505"/>
      <c r="AQ60" s="506"/>
      <c r="AS60" s="510"/>
      <c r="AT60" s="511"/>
      <c r="AU60" s="511"/>
      <c r="AV60" s="511"/>
      <c r="AW60" s="511"/>
      <c r="AX60" s="511"/>
      <c r="AY60" s="511"/>
      <c r="AZ60" s="511"/>
      <c r="BA60" s="511"/>
      <c r="BB60" s="512"/>
      <c r="BC60" s="307"/>
      <c r="BD60" s="307"/>
      <c r="BE60" s="307"/>
      <c r="BF60" s="307"/>
      <c r="BG60" s="307"/>
      <c r="BH60" s="311"/>
      <c r="BI60" s="311"/>
      <c r="BJ60" s="311"/>
      <c r="BK60" s="311"/>
      <c r="BL60" s="311"/>
      <c r="BM60" s="311"/>
      <c r="BN60" s="312"/>
      <c r="BR60" s="325" t="str">
        <f>MID(【入力】!$K$9,1,3)</f>
        <v/>
      </c>
      <c r="BS60" s="325"/>
      <c r="BT60" s="325"/>
      <c r="BU60" s="325"/>
      <c r="BV60" s="325" t="s">
        <v>3</v>
      </c>
      <c r="BW60" s="325"/>
      <c r="BX60" s="325" t="str">
        <f>MID(【入力】!$K$9,4,4)</f>
        <v/>
      </c>
      <c r="BY60" s="325"/>
      <c r="BZ60" s="325"/>
      <c r="CA60" s="325"/>
    </row>
    <row r="61" spans="2:79" ht="9.75" customHeight="1">
      <c r="B61" s="524" t="s">
        <v>4</v>
      </c>
      <c r="C61" s="525"/>
      <c r="D61" s="525"/>
      <c r="E61" s="525"/>
      <c r="F61" s="525"/>
      <c r="G61" s="530" t="str">
        <f>MID(【入力】!$K$435,1,1)</f>
        <v/>
      </c>
      <c r="H61" s="533" t="str">
        <f>MID(【入力】!$K$435,2,1)</f>
        <v/>
      </c>
      <c r="I61" s="533" t="str">
        <f>MID(【入力】!$K$435,3,1)</f>
        <v/>
      </c>
      <c r="J61" s="533" t="str">
        <f>MID(【入力】!$K$435,4,1)</f>
        <v/>
      </c>
      <c r="K61" s="536" t="s">
        <v>5</v>
      </c>
      <c r="L61" s="533" t="str">
        <f>MID(【入力】!$K$435,5,1)</f>
        <v/>
      </c>
      <c r="M61" s="533" t="str">
        <f>MID(【入力】!$K$435,6,1)</f>
        <v/>
      </c>
      <c r="N61" s="536" t="s">
        <v>6</v>
      </c>
      <c r="O61" s="533" t="str">
        <f>MID(【入力】!$K$435,7,1)</f>
        <v/>
      </c>
      <c r="P61" s="533" t="str">
        <f>MID(【入力】!$K$435,8,1)</f>
        <v/>
      </c>
      <c r="Q61" s="486" t="s">
        <v>7</v>
      </c>
      <c r="R61" s="10"/>
      <c r="S61" s="490" t="s">
        <v>9</v>
      </c>
      <c r="T61" s="491"/>
      <c r="U61" s="491"/>
      <c r="V61" s="491"/>
      <c r="W61" s="491"/>
      <c r="X61" s="491"/>
      <c r="Y61" s="492"/>
      <c r="Z61" s="36"/>
      <c r="AA61" s="616" t="str">
        <f>IF(【入力】!$K$9="","",$BR$7)</f>
        <v/>
      </c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46"/>
      <c r="AM61" s="46"/>
      <c r="AN61" s="46"/>
      <c r="AO61" s="46"/>
      <c r="AP61" s="46"/>
      <c r="AQ61" s="47"/>
      <c r="AS61" s="513"/>
      <c r="AT61" s="514"/>
      <c r="AU61" s="514"/>
      <c r="AV61" s="514"/>
      <c r="AW61" s="514"/>
      <c r="AX61" s="514"/>
      <c r="AY61" s="514"/>
      <c r="AZ61" s="514"/>
      <c r="BA61" s="514"/>
      <c r="BB61" s="515"/>
      <c r="BC61" s="308"/>
      <c r="BD61" s="308"/>
      <c r="BE61" s="308"/>
      <c r="BF61" s="308"/>
      <c r="BG61" s="308"/>
      <c r="BH61" s="313"/>
      <c r="BI61" s="313"/>
      <c r="BJ61" s="313"/>
      <c r="BK61" s="313"/>
      <c r="BL61" s="313"/>
      <c r="BM61" s="313"/>
      <c r="BN61" s="314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</row>
    <row r="62" spans="2:79" ht="9.75" customHeight="1">
      <c r="B62" s="526"/>
      <c r="C62" s="527"/>
      <c r="D62" s="527"/>
      <c r="E62" s="527"/>
      <c r="F62" s="527"/>
      <c r="G62" s="531"/>
      <c r="H62" s="534"/>
      <c r="I62" s="534"/>
      <c r="J62" s="534"/>
      <c r="K62" s="537"/>
      <c r="L62" s="534"/>
      <c r="M62" s="534"/>
      <c r="N62" s="537"/>
      <c r="O62" s="534"/>
      <c r="P62" s="534"/>
      <c r="Q62" s="614"/>
      <c r="R62" s="10"/>
      <c r="S62" s="490"/>
      <c r="T62" s="491"/>
      <c r="U62" s="491"/>
      <c r="V62" s="491"/>
      <c r="W62" s="491"/>
      <c r="X62" s="491"/>
      <c r="Y62" s="492"/>
      <c r="Z62" s="3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46"/>
      <c r="AM62" s="46"/>
      <c r="AN62" s="46"/>
      <c r="AO62" s="46"/>
      <c r="AP62" s="46"/>
      <c r="AQ62" s="47"/>
      <c r="AS62" s="315" t="s">
        <v>14</v>
      </c>
      <c r="AT62" s="316"/>
      <c r="AU62" s="316"/>
      <c r="AV62" s="316"/>
      <c r="AW62" s="316"/>
      <c r="AX62" s="316"/>
      <c r="AY62" s="316"/>
      <c r="AZ62" s="316"/>
      <c r="BA62" s="316"/>
      <c r="BB62" s="317"/>
      <c r="BC62" s="321" t="str">
        <f>IF(【入力】!$K$448="","",【入力】!$K$451)</f>
        <v/>
      </c>
      <c r="BD62" s="321"/>
      <c r="BE62" s="321"/>
      <c r="BF62" s="321"/>
      <c r="BG62" s="321"/>
      <c r="BH62" s="321"/>
      <c r="BI62" s="321"/>
      <c r="BJ62" s="321"/>
      <c r="BK62" s="321"/>
      <c r="BL62" s="267" t="s">
        <v>37</v>
      </c>
      <c r="BM62" s="267"/>
      <c r="BN62" s="323"/>
    </row>
    <row r="63" spans="2:79" ht="9.75" customHeight="1">
      <c r="B63" s="528"/>
      <c r="C63" s="529"/>
      <c r="D63" s="529"/>
      <c r="E63" s="529"/>
      <c r="F63" s="529"/>
      <c r="G63" s="532"/>
      <c r="H63" s="535"/>
      <c r="I63" s="535"/>
      <c r="J63" s="535"/>
      <c r="K63" s="538"/>
      <c r="L63" s="535"/>
      <c r="M63" s="535"/>
      <c r="N63" s="538"/>
      <c r="O63" s="535"/>
      <c r="P63" s="535"/>
      <c r="Q63" s="615"/>
      <c r="R63" s="10"/>
      <c r="S63" s="490" t="s">
        <v>10</v>
      </c>
      <c r="T63" s="491"/>
      <c r="U63" s="491"/>
      <c r="V63" s="491"/>
      <c r="W63" s="491"/>
      <c r="X63" s="491"/>
      <c r="Y63" s="492"/>
      <c r="AA63" s="595">
        <f>【入力】!$K$12</f>
        <v>0</v>
      </c>
      <c r="AB63" s="595"/>
      <c r="AC63" s="595"/>
      <c r="AD63" s="595"/>
      <c r="AE63" s="595"/>
      <c r="AF63" s="595"/>
      <c r="AG63" s="595"/>
      <c r="AH63" s="595"/>
      <c r="AI63" s="595"/>
      <c r="AJ63" s="595"/>
      <c r="AK63" s="595"/>
      <c r="AL63" s="595"/>
      <c r="AM63" s="595"/>
      <c r="AN63" s="595"/>
      <c r="AO63" s="595"/>
      <c r="AP63" s="595"/>
      <c r="AQ63" s="596"/>
      <c r="AS63" s="318"/>
      <c r="AT63" s="319"/>
      <c r="AU63" s="319"/>
      <c r="AV63" s="319"/>
      <c r="AW63" s="319"/>
      <c r="AX63" s="319"/>
      <c r="AY63" s="319"/>
      <c r="AZ63" s="319"/>
      <c r="BA63" s="319"/>
      <c r="BB63" s="320"/>
      <c r="BC63" s="322"/>
      <c r="BD63" s="322"/>
      <c r="BE63" s="322"/>
      <c r="BF63" s="322"/>
      <c r="BG63" s="322"/>
      <c r="BH63" s="322"/>
      <c r="BI63" s="322"/>
      <c r="BJ63" s="322"/>
      <c r="BK63" s="322"/>
      <c r="BL63" s="269"/>
      <c r="BM63" s="269"/>
      <c r="BN63" s="301"/>
    </row>
    <row r="64" spans="2:79" ht="9.75" customHeight="1">
      <c r="S64" s="490"/>
      <c r="T64" s="491"/>
      <c r="U64" s="491"/>
      <c r="V64" s="491"/>
      <c r="W64" s="491"/>
      <c r="X64" s="491"/>
      <c r="Y64" s="492"/>
      <c r="Z64" s="9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595"/>
      <c r="AM64" s="595"/>
      <c r="AN64" s="595"/>
      <c r="AO64" s="595"/>
      <c r="AP64" s="595"/>
      <c r="AQ64" s="596"/>
      <c r="AS64" s="318"/>
      <c r="AT64" s="319"/>
      <c r="AU64" s="319"/>
      <c r="AV64" s="319"/>
      <c r="AW64" s="319"/>
      <c r="AX64" s="319"/>
      <c r="AY64" s="319"/>
      <c r="AZ64" s="319"/>
      <c r="BA64" s="319"/>
      <c r="BB64" s="320"/>
      <c r="BC64" s="322"/>
      <c r="BD64" s="322"/>
      <c r="BE64" s="322"/>
      <c r="BF64" s="322"/>
      <c r="BG64" s="322"/>
      <c r="BH64" s="322"/>
      <c r="BI64" s="322"/>
      <c r="BJ64" s="322"/>
      <c r="BK64" s="322"/>
      <c r="BL64" s="269"/>
      <c r="BM64" s="269"/>
      <c r="BN64" s="301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</row>
    <row r="65" spans="2:79" ht="9.75" customHeight="1">
      <c r="B65" s="384" t="s">
        <v>2</v>
      </c>
      <c r="C65" s="132"/>
      <c r="D65" s="132"/>
      <c r="E65" s="132"/>
      <c r="F65" s="570"/>
      <c r="G65" s="631" t="str">
        <f>MID(【入力】!$K$438,1,1)</f>
        <v/>
      </c>
      <c r="H65" s="634" t="str">
        <f>MID(【入力】!$K$438,2,1)</f>
        <v/>
      </c>
      <c r="I65" s="634" t="str">
        <f>MID(【入力】!$K$438,3,1)</f>
        <v/>
      </c>
      <c r="J65" s="634" t="str">
        <f>MID(【入力】!$K$438,4,1)</f>
        <v/>
      </c>
      <c r="K65" s="637" t="s">
        <v>3</v>
      </c>
      <c r="L65" s="640" t="str">
        <f>MID(【入力】!$K$438,5,1)</f>
        <v/>
      </c>
      <c r="M65" s="640" t="str">
        <f>MID(【入力】!$K$438,6,1)</f>
        <v/>
      </c>
      <c r="N65" s="643" t="s">
        <v>3</v>
      </c>
      <c r="O65" s="640" t="str">
        <f>MID(【入力】!$K$438,7,1)</f>
        <v/>
      </c>
      <c r="P65" s="640" t="str">
        <f>MID(【入力】!$K$438,8,1)</f>
        <v/>
      </c>
      <c r="Q65" s="646" t="str">
        <f>MID(【入力】!$K$438,9,1)</f>
        <v/>
      </c>
      <c r="S65" s="490" t="s">
        <v>11</v>
      </c>
      <c r="T65" s="491"/>
      <c r="U65" s="491"/>
      <c r="V65" s="491"/>
      <c r="W65" s="491"/>
      <c r="X65" s="491"/>
      <c r="Y65" s="492"/>
      <c r="AA65" s="595">
        <f>【入力】!$K$15</f>
        <v>0</v>
      </c>
      <c r="AB65" s="595"/>
      <c r="AC65" s="595"/>
      <c r="AD65" s="595"/>
      <c r="AE65" s="595"/>
      <c r="AF65" s="595"/>
      <c r="AG65" s="595"/>
      <c r="AH65" s="595"/>
      <c r="AI65" s="595"/>
      <c r="AJ65" s="595"/>
      <c r="AK65" s="595"/>
      <c r="AL65" s="595"/>
      <c r="AM65" s="595"/>
      <c r="AN65" s="595"/>
      <c r="AO65" s="595"/>
      <c r="AP65" s="595"/>
      <c r="AQ65" s="596"/>
      <c r="AS65" s="318" t="s">
        <v>27</v>
      </c>
      <c r="AT65" s="319"/>
      <c r="AU65" s="319"/>
      <c r="AV65" s="319"/>
      <c r="AW65" s="319"/>
      <c r="AX65" s="319"/>
      <c r="AY65" s="319"/>
      <c r="AZ65" s="319"/>
      <c r="BA65" s="319"/>
      <c r="BB65" s="320"/>
      <c r="BC65" s="322" t="str">
        <f>IF(【入力】!$K$448="","",【入力】!$K$454)</f>
        <v/>
      </c>
      <c r="BD65" s="322"/>
      <c r="BE65" s="322"/>
      <c r="BF65" s="322"/>
      <c r="BG65" s="322"/>
      <c r="BH65" s="322"/>
      <c r="BI65" s="322"/>
      <c r="BJ65" s="322"/>
      <c r="BK65" s="322"/>
      <c r="BL65" s="269" t="s">
        <v>37</v>
      </c>
      <c r="BM65" s="269"/>
      <c r="BN65" s="301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</row>
    <row r="66" spans="2:79" ht="9.75" customHeight="1">
      <c r="B66" s="330"/>
      <c r="C66" s="135"/>
      <c r="D66" s="135"/>
      <c r="E66" s="135"/>
      <c r="F66" s="629"/>
      <c r="G66" s="632"/>
      <c r="H66" s="635"/>
      <c r="I66" s="635"/>
      <c r="J66" s="635"/>
      <c r="K66" s="638"/>
      <c r="L66" s="641"/>
      <c r="M66" s="641"/>
      <c r="N66" s="644"/>
      <c r="O66" s="641"/>
      <c r="P66" s="641"/>
      <c r="Q66" s="647"/>
      <c r="S66" s="490"/>
      <c r="T66" s="491"/>
      <c r="U66" s="491"/>
      <c r="V66" s="491"/>
      <c r="W66" s="491"/>
      <c r="X66" s="491"/>
      <c r="Y66" s="492"/>
      <c r="Z66" s="9"/>
      <c r="AA66" s="595"/>
      <c r="AB66" s="595"/>
      <c r="AC66" s="595"/>
      <c r="AD66" s="595"/>
      <c r="AE66" s="595"/>
      <c r="AF66" s="595"/>
      <c r="AG66" s="595"/>
      <c r="AH66" s="595"/>
      <c r="AI66" s="595"/>
      <c r="AJ66" s="595"/>
      <c r="AK66" s="595"/>
      <c r="AL66" s="595"/>
      <c r="AM66" s="595"/>
      <c r="AN66" s="595"/>
      <c r="AO66" s="595"/>
      <c r="AP66" s="595"/>
      <c r="AQ66" s="596"/>
      <c r="AS66" s="318"/>
      <c r="AT66" s="319"/>
      <c r="AU66" s="319"/>
      <c r="AV66" s="319"/>
      <c r="AW66" s="319"/>
      <c r="AX66" s="319"/>
      <c r="AY66" s="319"/>
      <c r="AZ66" s="319"/>
      <c r="BA66" s="319"/>
      <c r="BB66" s="320"/>
      <c r="BC66" s="322"/>
      <c r="BD66" s="322"/>
      <c r="BE66" s="322"/>
      <c r="BF66" s="322"/>
      <c r="BG66" s="322"/>
      <c r="BH66" s="322"/>
      <c r="BI66" s="322"/>
      <c r="BJ66" s="322"/>
      <c r="BK66" s="322"/>
      <c r="BL66" s="269"/>
      <c r="BM66" s="269"/>
      <c r="BN66" s="301"/>
    </row>
    <row r="67" spans="2:79" ht="9.75" customHeight="1">
      <c r="B67" s="331"/>
      <c r="C67" s="299"/>
      <c r="D67" s="299"/>
      <c r="E67" s="299"/>
      <c r="F67" s="630"/>
      <c r="G67" s="633"/>
      <c r="H67" s="636"/>
      <c r="I67" s="636"/>
      <c r="J67" s="636"/>
      <c r="K67" s="639"/>
      <c r="L67" s="642"/>
      <c r="M67" s="642"/>
      <c r="N67" s="645"/>
      <c r="O67" s="642"/>
      <c r="P67" s="642"/>
      <c r="Q67" s="648"/>
      <c r="S67" s="490" t="s">
        <v>26</v>
      </c>
      <c r="T67" s="491"/>
      <c r="U67" s="491"/>
      <c r="V67" s="491"/>
      <c r="W67" s="491"/>
      <c r="X67" s="491"/>
      <c r="Y67" s="492"/>
      <c r="AA67" s="595">
        <f>【入力】!$K$18</f>
        <v>0</v>
      </c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7" t="s">
        <v>89</v>
      </c>
      <c r="AP67" s="597"/>
      <c r="AQ67" s="48"/>
      <c r="AS67" s="318" t="s">
        <v>28</v>
      </c>
      <c r="AT67" s="319"/>
      <c r="AU67" s="319"/>
      <c r="AV67" s="319"/>
      <c r="AW67" s="319"/>
      <c r="AX67" s="319"/>
      <c r="AY67" s="319"/>
      <c r="AZ67" s="319"/>
      <c r="BA67" s="319"/>
      <c r="BB67" s="320"/>
      <c r="BC67" s="322" t="str">
        <f>IF(【入力】!$K$448="","",【入力】!$K$457)</f>
        <v/>
      </c>
      <c r="BD67" s="322"/>
      <c r="BE67" s="322"/>
      <c r="BF67" s="322"/>
      <c r="BG67" s="322"/>
      <c r="BH67" s="322"/>
      <c r="BI67" s="322"/>
      <c r="BJ67" s="322"/>
      <c r="BK67" s="322"/>
      <c r="BL67" s="269" t="s">
        <v>37</v>
      </c>
      <c r="BM67" s="269"/>
      <c r="BN67" s="301"/>
    </row>
    <row r="68" spans="2:79" ht="9.75" customHeight="1">
      <c r="G68" s="5"/>
      <c r="H68" s="5"/>
      <c r="I68" s="5"/>
      <c r="J68" s="5"/>
      <c r="K68" s="57"/>
      <c r="L68" s="58"/>
      <c r="M68" s="58"/>
      <c r="N68" s="59"/>
      <c r="O68" s="58"/>
      <c r="P68" s="58"/>
      <c r="Q68" s="58"/>
      <c r="S68" s="490"/>
      <c r="T68" s="491"/>
      <c r="U68" s="491"/>
      <c r="V68" s="491"/>
      <c r="W68" s="491"/>
      <c r="X68" s="491"/>
      <c r="Y68" s="492"/>
      <c r="Z68" s="9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7"/>
      <c r="AP68" s="597"/>
      <c r="AQ68" s="48"/>
      <c r="AS68" s="318"/>
      <c r="AT68" s="319"/>
      <c r="AU68" s="319"/>
      <c r="AV68" s="319"/>
      <c r="AW68" s="319"/>
      <c r="AX68" s="319"/>
      <c r="AY68" s="319"/>
      <c r="AZ68" s="319"/>
      <c r="BA68" s="319"/>
      <c r="BB68" s="320"/>
      <c r="BC68" s="322"/>
      <c r="BD68" s="322"/>
      <c r="BE68" s="322"/>
      <c r="BF68" s="322"/>
      <c r="BG68" s="322"/>
      <c r="BH68" s="322"/>
      <c r="BI68" s="322"/>
      <c r="BJ68" s="322"/>
      <c r="BK68" s="322"/>
      <c r="BL68" s="269"/>
      <c r="BM68" s="269"/>
      <c r="BN68" s="301"/>
    </row>
    <row r="69" spans="2:79" ht="9.75" customHeight="1">
      <c r="B69" s="384" t="s">
        <v>181</v>
      </c>
      <c r="C69" s="132"/>
      <c r="D69" s="132"/>
      <c r="E69" s="132"/>
      <c r="F69" s="132"/>
      <c r="G69" s="442">
        <f>【入力】!$K$441</f>
        <v>0</v>
      </c>
      <c r="H69" s="443"/>
      <c r="I69" s="443"/>
      <c r="J69" s="443"/>
      <c r="K69" s="443"/>
      <c r="L69" s="443"/>
      <c r="M69" s="443"/>
      <c r="N69" s="443"/>
      <c r="O69" s="443"/>
      <c r="P69" s="443"/>
      <c r="Q69" s="444"/>
      <c r="S69" s="490" t="s">
        <v>12</v>
      </c>
      <c r="T69" s="491"/>
      <c r="U69" s="491"/>
      <c r="V69" s="491"/>
      <c r="W69" s="491"/>
      <c r="X69" s="491"/>
      <c r="Y69" s="492"/>
      <c r="AA69" s="595">
        <f>【入力】!$K$21</f>
        <v>0</v>
      </c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5"/>
      <c r="AQ69" s="49"/>
      <c r="AS69" s="318" t="s">
        <v>29</v>
      </c>
      <c r="AT69" s="319"/>
      <c r="AU69" s="319"/>
      <c r="AV69" s="319"/>
      <c r="AW69" s="319"/>
      <c r="AX69" s="319"/>
      <c r="AY69" s="319"/>
      <c r="AZ69" s="319"/>
      <c r="BA69" s="319"/>
      <c r="BB69" s="320"/>
      <c r="BC69" s="322" t="str">
        <f>IF(【入力】!$K$448="","",【入力】!$K$460)</f>
        <v/>
      </c>
      <c r="BD69" s="322"/>
      <c r="BE69" s="322"/>
      <c r="BF69" s="322"/>
      <c r="BG69" s="322"/>
      <c r="BH69" s="322"/>
      <c r="BI69" s="322"/>
      <c r="BJ69" s="322"/>
      <c r="BK69" s="322"/>
      <c r="BL69" s="269" t="s">
        <v>37</v>
      </c>
      <c r="BM69" s="269"/>
      <c r="BN69" s="301"/>
    </row>
    <row r="70" spans="2:79" ht="9.75" customHeight="1">
      <c r="B70" s="330"/>
      <c r="C70" s="135"/>
      <c r="D70" s="135"/>
      <c r="E70" s="135"/>
      <c r="F70" s="135"/>
      <c r="G70" s="445">
        <f>【入力】!$K$441</f>
        <v>0</v>
      </c>
      <c r="H70" s="446"/>
      <c r="I70" s="446"/>
      <c r="J70" s="446"/>
      <c r="K70" s="446"/>
      <c r="L70" s="446"/>
      <c r="M70" s="446"/>
      <c r="N70" s="446"/>
      <c r="O70" s="446"/>
      <c r="P70" s="446"/>
      <c r="Q70" s="447"/>
      <c r="S70" s="490"/>
      <c r="T70" s="491"/>
      <c r="U70" s="491"/>
      <c r="V70" s="491"/>
      <c r="W70" s="491"/>
      <c r="X70" s="491"/>
      <c r="Y70" s="492"/>
      <c r="Z70" s="9"/>
      <c r="AA70" s="595"/>
      <c r="AB70" s="595"/>
      <c r="AC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  <c r="AN70" s="595"/>
      <c r="AO70" s="595"/>
      <c r="AP70" s="595"/>
      <c r="AQ70" s="49"/>
      <c r="AS70" s="318"/>
      <c r="AT70" s="319"/>
      <c r="AU70" s="319"/>
      <c r="AV70" s="319"/>
      <c r="AW70" s="319"/>
      <c r="AX70" s="319"/>
      <c r="AY70" s="319"/>
      <c r="AZ70" s="319"/>
      <c r="BA70" s="319"/>
      <c r="BB70" s="320"/>
      <c r="BC70" s="322"/>
      <c r="BD70" s="322"/>
      <c r="BE70" s="322"/>
      <c r="BF70" s="322"/>
      <c r="BG70" s="322"/>
      <c r="BH70" s="322"/>
      <c r="BI70" s="322"/>
      <c r="BJ70" s="322"/>
      <c r="BK70" s="322"/>
      <c r="BL70" s="269"/>
      <c r="BM70" s="269"/>
      <c r="BN70" s="301"/>
    </row>
    <row r="71" spans="2:79" ht="9.75" customHeight="1">
      <c r="B71" s="330"/>
      <c r="C71" s="135"/>
      <c r="D71" s="135"/>
      <c r="E71" s="135"/>
      <c r="F71" s="135"/>
      <c r="G71" s="445"/>
      <c r="H71" s="446"/>
      <c r="I71" s="446"/>
      <c r="J71" s="446"/>
      <c r="K71" s="446"/>
      <c r="L71" s="446"/>
      <c r="M71" s="446"/>
      <c r="N71" s="446"/>
      <c r="O71" s="446"/>
      <c r="P71" s="446"/>
      <c r="Q71" s="447"/>
      <c r="S71" s="490" t="s">
        <v>80</v>
      </c>
      <c r="T71" s="491"/>
      <c r="U71" s="491"/>
      <c r="V71" s="491"/>
      <c r="W71" s="491"/>
      <c r="X71" s="491"/>
      <c r="Y71" s="492"/>
      <c r="AA71" s="595">
        <f>【入力】!$K$24</f>
        <v>0</v>
      </c>
      <c r="AB71" s="595"/>
      <c r="AC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  <c r="AN71" s="595"/>
      <c r="AO71" s="595"/>
      <c r="AP71" s="595"/>
      <c r="AQ71" s="49"/>
      <c r="AS71" s="318" t="s">
        <v>189</v>
      </c>
      <c r="AT71" s="319"/>
      <c r="AU71" s="319"/>
      <c r="AV71" s="319"/>
      <c r="AW71" s="319"/>
      <c r="AX71" s="319"/>
      <c r="AY71" s="319"/>
      <c r="AZ71" s="319"/>
      <c r="BA71" s="319"/>
      <c r="BB71" s="320"/>
      <c r="BC71" s="322" t="str">
        <f>IF(【入力】!$K$448="","",【入力】!$K$463)</f>
        <v/>
      </c>
      <c r="BD71" s="322"/>
      <c r="BE71" s="322"/>
      <c r="BF71" s="322"/>
      <c r="BG71" s="322"/>
      <c r="BH71" s="322"/>
      <c r="BI71" s="322"/>
      <c r="BJ71" s="322"/>
      <c r="BK71" s="322"/>
      <c r="BL71" s="269" t="s">
        <v>37</v>
      </c>
      <c r="BM71" s="269"/>
      <c r="BN71" s="301"/>
    </row>
    <row r="72" spans="2:79" ht="9.75" customHeight="1">
      <c r="B72" s="330"/>
      <c r="C72" s="135"/>
      <c r="D72" s="135"/>
      <c r="E72" s="135"/>
      <c r="F72" s="135"/>
      <c r="G72" s="445"/>
      <c r="H72" s="446"/>
      <c r="I72" s="446"/>
      <c r="J72" s="446"/>
      <c r="K72" s="446"/>
      <c r="L72" s="446"/>
      <c r="M72" s="446"/>
      <c r="N72" s="446"/>
      <c r="O72" s="446"/>
      <c r="P72" s="446"/>
      <c r="Q72" s="447"/>
      <c r="S72" s="315"/>
      <c r="T72" s="316"/>
      <c r="U72" s="316"/>
      <c r="V72" s="316"/>
      <c r="W72" s="316"/>
      <c r="X72" s="316"/>
      <c r="Y72" s="317"/>
      <c r="Z72" s="60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1"/>
      <c r="AS72" s="318"/>
      <c r="AT72" s="319"/>
      <c r="AU72" s="319"/>
      <c r="AV72" s="319"/>
      <c r="AW72" s="319"/>
      <c r="AX72" s="319"/>
      <c r="AY72" s="319"/>
      <c r="AZ72" s="319"/>
      <c r="BA72" s="319"/>
      <c r="BB72" s="320"/>
      <c r="BC72" s="322"/>
      <c r="BD72" s="322"/>
      <c r="BE72" s="322"/>
      <c r="BF72" s="322"/>
      <c r="BG72" s="322"/>
      <c r="BH72" s="322"/>
      <c r="BI72" s="322"/>
      <c r="BJ72" s="322"/>
      <c r="BK72" s="322"/>
      <c r="BL72" s="269"/>
      <c r="BM72" s="269"/>
      <c r="BN72" s="301"/>
    </row>
    <row r="73" spans="2:79" ht="9.75" customHeight="1">
      <c r="B73" s="331"/>
      <c r="C73" s="299"/>
      <c r="D73" s="299"/>
      <c r="E73" s="299"/>
      <c r="F73" s="299"/>
      <c r="G73" s="448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S73" s="490" t="s">
        <v>109</v>
      </c>
      <c r="T73" s="491"/>
      <c r="U73" s="491"/>
      <c r="V73" s="491"/>
      <c r="W73" s="491"/>
      <c r="X73" s="491"/>
      <c r="Y73" s="492"/>
      <c r="Z73" s="493" t="s">
        <v>25</v>
      </c>
      <c r="AA73" s="494"/>
      <c r="AB73" s="497" t="str">
        <f>MID(【入力】!$K$28,1,1)</f>
        <v/>
      </c>
      <c r="AC73" s="440" t="s">
        <v>3</v>
      </c>
      <c r="AD73" s="440" t="str">
        <f>MID(【入力】!$K$28,2,1)</f>
        <v/>
      </c>
      <c r="AE73" s="440" t="str">
        <f>MID(【入力】!$K$28,3,1)</f>
        <v/>
      </c>
      <c r="AF73" s="440" t="str">
        <f>MID(【入力】!$K$28,4,1)</f>
        <v/>
      </c>
      <c r="AG73" s="440" t="str">
        <f>MID(【入力】!$K$28,5,1)</f>
        <v/>
      </c>
      <c r="AH73" s="440" t="s">
        <v>3</v>
      </c>
      <c r="AI73" s="440" t="str">
        <f>MID(【入力】!$K$28,6,1)</f>
        <v/>
      </c>
      <c r="AJ73" s="440" t="str">
        <f>MID(【入力】!$K$28,7,1)</f>
        <v/>
      </c>
      <c r="AK73" s="440" t="str">
        <f>MID(【入力】!$K$28,8,1)</f>
        <v/>
      </c>
      <c r="AL73" s="440" t="str">
        <f>MID(【入力】!$K$28,9,1)</f>
        <v/>
      </c>
      <c r="AM73" s="440" t="s">
        <v>3</v>
      </c>
      <c r="AN73" s="440" t="str">
        <f>MID(【入力】!$K$28,10,1)</f>
        <v/>
      </c>
      <c r="AO73" s="440" t="str">
        <f>MID(【入力】!$K$28,11,1)</f>
        <v/>
      </c>
      <c r="AP73" s="440" t="str">
        <f>MID(【入力】!$K$28,12,1)</f>
        <v/>
      </c>
      <c r="AQ73" s="488" t="str">
        <f>MID(【入力】!$K$28,13,1)</f>
        <v/>
      </c>
      <c r="AS73" s="468" t="s">
        <v>15</v>
      </c>
      <c r="AT73" s="469"/>
      <c r="AU73" s="469"/>
      <c r="AV73" s="469"/>
      <c r="AW73" s="469"/>
      <c r="AX73" s="469"/>
      <c r="AY73" s="469"/>
      <c r="AZ73" s="469"/>
      <c r="BA73" s="469"/>
      <c r="BB73" s="470"/>
      <c r="BC73" s="499" t="str">
        <f>IF(【入力】!$K$448="","",【入力】!$K$466)</f>
        <v/>
      </c>
      <c r="BD73" s="405"/>
      <c r="BE73" s="405"/>
      <c r="BF73" s="405"/>
      <c r="BG73" s="405"/>
      <c r="BH73" s="405"/>
      <c r="BI73" s="405"/>
      <c r="BJ73" s="405"/>
      <c r="BK73" s="405"/>
      <c r="BL73" s="299" t="s">
        <v>90</v>
      </c>
      <c r="BM73" s="299"/>
      <c r="BN73" s="300"/>
    </row>
    <row r="74" spans="2:79" ht="9.75" customHeight="1">
      <c r="B74" s="474" t="s">
        <v>130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S74" s="468"/>
      <c r="T74" s="469"/>
      <c r="U74" s="469"/>
      <c r="V74" s="469"/>
      <c r="W74" s="469"/>
      <c r="X74" s="469"/>
      <c r="Y74" s="470"/>
      <c r="Z74" s="495"/>
      <c r="AA74" s="496"/>
      <c r="AB74" s="498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89"/>
      <c r="AS74" s="471"/>
      <c r="AT74" s="472"/>
      <c r="AU74" s="472"/>
      <c r="AV74" s="472"/>
      <c r="AW74" s="472"/>
      <c r="AX74" s="472"/>
      <c r="AY74" s="472"/>
      <c r="AZ74" s="472"/>
      <c r="BA74" s="472"/>
      <c r="BB74" s="473"/>
      <c r="BC74" s="500"/>
      <c r="BD74" s="500"/>
      <c r="BE74" s="500"/>
      <c r="BF74" s="500"/>
      <c r="BG74" s="500"/>
      <c r="BH74" s="500"/>
      <c r="BI74" s="500"/>
      <c r="BJ74" s="500"/>
      <c r="BK74" s="500"/>
      <c r="BL74" s="387"/>
      <c r="BM74" s="387"/>
      <c r="BN74" s="388"/>
    </row>
    <row r="75" spans="2:79" ht="10.5" customHeight="1"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S75" s="3"/>
      <c r="T75" s="3"/>
      <c r="U75" s="3"/>
      <c r="V75" s="3"/>
      <c r="W75" s="3"/>
      <c r="AS75" s="354" t="s">
        <v>128</v>
      </c>
      <c r="AT75" s="354"/>
      <c r="AU75" s="354"/>
      <c r="AV75" s="354"/>
      <c r="AW75" s="354"/>
      <c r="AX75" s="354"/>
      <c r="AY75" s="354"/>
      <c r="AZ75" s="354"/>
      <c r="BA75" s="354"/>
      <c r="BB75" s="354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2:79" ht="6.75" customHeight="1">
      <c r="B76" s="476"/>
      <c r="C76" s="525" t="s">
        <v>16</v>
      </c>
      <c r="D76" s="525"/>
      <c r="E76" s="525"/>
      <c r="F76" s="525"/>
      <c r="G76" s="590" t="s">
        <v>182</v>
      </c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591"/>
      <c r="S76" s="525" t="s">
        <v>17</v>
      </c>
      <c r="T76" s="525"/>
      <c r="U76" s="525"/>
      <c r="V76" s="525" t="s">
        <v>18</v>
      </c>
      <c r="W76" s="525"/>
      <c r="X76" s="525"/>
      <c r="Y76" s="525"/>
      <c r="Z76" s="525" t="s">
        <v>19</v>
      </c>
      <c r="AA76" s="525"/>
      <c r="AB76" s="525"/>
      <c r="AC76" s="525"/>
      <c r="AD76" s="525"/>
      <c r="AE76" s="525"/>
      <c r="AF76" s="479" t="s">
        <v>20</v>
      </c>
      <c r="AG76" s="479"/>
      <c r="AH76" s="479"/>
      <c r="AI76" s="478" t="s">
        <v>21</v>
      </c>
      <c r="AJ76" s="479"/>
      <c r="AK76" s="479"/>
      <c r="AL76" s="479"/>
      <c r="AM76" s="479"/>
      <c r="AN76" s="479"/>
      <c r="AO76" s="479"/>
      <c r="AP76" s="479"/>
      <c r="AQ76" s="486"/>
      <c r="AS76" s="612" t="s">
        <v>32</v>
      </c>
      <c r="AT76" s="603"/>
      <c r="AU76" s="603"/>
      <c r="AV76" s="456"/>
      <c r="AW76" s="603" t="s">
        <v>33</v>
      </c>
      <c r="AX76" s="603"/>
      <c r="AY76" s="603"/>
      <c r="AZ76" s="457" t="s">
        <v>34</v>
      </c>
      <c r="BA76" s="603"/>
      <c r="BB76" s="456"/>
      <c r="BC76" s="607" t="s">
        <v>21</v>
      </c>
      <c r="BD76" s="607"/>
      <c r="BE76" s="607"/>
      <c r="BF76" s="607"/>
      <c r="BG76" s="607" t="s">
        <v>22</v>
      </c>
      <c r="BH76" s="607"/>
      <c r="BI76" s="607"/>
      <c r="BJ76" s="462" t="s">
        <v>23</v>
      </c>
      <c r="BK76" s="607"/>
      <c r="BL76" s="607"/>
      <c r="BM76" s="607"/>
      <c r="BN76" s="610"/>
    </row>
    <row r="77" spans="2:79" ht="5.25" customHeight="1">
      <c r="B77" s="477"/>
      <c r="C77" s="575"/>
      <c r="D77" s="575"/>
      <c r="E77" s="575"/>
      <c r="F77" s="575"/>
      <c r="G77" s="592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593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482"/>
      <c r="AG77" s="482"/>
      <c r="AH77" s="482"/>
      <c r="AI77" s="481"/>
      <c r="AJ77" s="482"/>
      <c r="AK77" s="482"/>
      <c r="AL77" s="482"/>
      <c r="AM77" s="482"/>
      <c r="AN77" s="482"/>
      <c r="AO77" s="482"/>
      <c r="AP77" s="482"/>
      <c r="AQ77" s="487"/>
      <c r="AS77" s="613"/>
      <c r="AT77" s="604"/>
      <c r="AU77" s="604"/>
      <c r="AV77" s="458"/>
      <c r="AW77" s="604"/>
      <c r="AX77" s="604"/>
      <c r="AY77" s="604"/>
      <c r="AZ77" s="459"/>
      <c r="BA77" s="604"/>
      <c r="BB77" s="458"/>
      <c r="BC77" s="608"/>
      <c r="BD77" s="608"/>
      <c r="BE77" s="608"/>
      <c r="BF77" s="608"/>
      <c r="BG77" s="608"/>
      <c r="BH77" s="608"/>
      <c r="BI77" s="608"/>
      <c r="BJ77" s="465"/>
      <c r="BK77" s="608"/>
      <c r="BL77" s="608"/>
      <c r="BM77" s="608"/>
      <c r="BN77" s="611"/>
    </row>
    <row r="78" spans="2:79" ht="9.75" customHeight="1">
      <c r="B78" s="451">
        <v>1</v>
      </c>
      <c r="C78" s="617" t="str">
        <f>IF(【入力】!$C$478="","",【入力】!$C$478)</f>
        <v/>
      </c>
      <c r="D78" s="617"/>
      <c r="E78" s="617"/>
      <c r="F78" s="617"/>
      <c r="G78" s="576">
        <f>【入力】!$E$478</f>
        <v>0</v>
      </c>
      <c r="H78" s="576"/>
      <c r="I78" s="576"/>
      <c r="J78" s="576"/>
      <c r="K78" s="576"/>
      <c r="L78" s="576"/>
      <c r="M78" s="576"/>
      <c r="N78" s="576"/>
      <c r="O78" s="576"/>
      <c r="P78" s="577"/>
      <c r="Q78" s="578">
        <f>【入力】!$M$478</f>
        <v>0</v>
      </c>
      <c r="R78" s="579"/>
      <c r="S78" s="580" t="str">
        <f>IF(【入力】!$N$478=0,"",【入力】!$N$478)</f>
        <v/>
      </c>
      <c r="T78" s="580"/>
      <c r="U78" s="580"/>
      <c r="V78" s="579">
        <f>【入力】!$Q$478</f>
        <v>0</v>
      </c>
      <c r="W78" s="579"/>
      <c r="X78" s="579"/>
      <c r="Y78" s="579"/>
      <c r="Z78" s="580" t="str">
        <f>IF(【入力】!$T$478=0,"",【入力】!$T$478)</f>
        <v/>
      </c>
      <c r="AA78" s="580"/>
      <c r="AB78" s="580"/>
      <c r="AC78" s="580"/>
      <c r="AD78" s="580"/>
      <c r="AE78" s="580"/>
      <c r="AF78" s="433">
        <f>【入力】!$W$478</f>
        <v>0</v>
      </c>
      <c r="AG78" s="433"/>
      <c r="AH78" s="434" t="s">
        <v>30</v>
      </c>
      <c r="AI78" s="271" t="str">
        <f>【入力】!$Y$478</f>
        <v/>
      </c>
      <c r="AJ78" s="272"/>
      <c r="AK78" s="272"/>
      <c r="AL78" s="272"/>
      <c r="AM78" s="272"/>
      <c r="AN78" s="272"/>
      <c r="AO78" s="272"/>
      <c r="AP78" s="272"/>
      <c r="AQ78" s="435"/>
      <c r="AS78" s="436" t="str">
        <f>MID(【入力】!$AL$478,1,1)</f>
        <v/>
      </c>
      <c r="AT78" s="429" t="str">
        <f>MID(【入力】!$AL$478,2,1)</f>
        <v/>
      </c>
      <c r="AU78" s="429" t="str">
        <f>MID(【入力】!$AL$478,3,1)</f>
        <v/>
      </c>
      <c r="AV78" s="429" t="str">
        <f>MID(【入力】!$AL$478,4,1)</f>
        <v/>
      </c>
      <c r="AW78" s="453" t="str">
        <f>MID(【入力】!$AP$478,1,1)</f>
        <v/>
      </c>
      <c r="AX78" s="429" t="str">
        <f>MID(【入力】!$AP$478,2,1)</f>
        <v/>
      </c>
      <c r="AY78" s="428" t="str">
        <f>MID(【入力】!$AP$478,3,1)</f>
        <v/>
      </c>
      <c r="AZ78" s="453" t="str">
        <f>MID(【入力】!$AS$478,1,1)</f>
        <v/>
      </c>
      <c r="BA78" s="429" t="str">
        <f>MID(【入力】!$AS$478,2,1)</f>
        <v/>
      </c>
      <c r="BB78" s="428" t="str">
        <f>MID(【入力】!$AS$478,3,1)</f>
        <v/>
      </c>
      <c r="BC78" s="605">
        <f>【入力】!$AV$478</f>
        <v>0</v>
      </c>
      <c r="BD78" s="605"/>
      <c r="BE78" s="605"/>
      <c r="BF78" s="605"/>
      <c r="BG78" s="605">
        <f>【入力】!$AZ$478</f>
        <v>0</v>
      </c>
      <c r="BH78" s="605"/>
      <c r="BI78" s="605"/>
      <c r="BJ78" s="304">
        <f>【入力】!$BC$478</f>
        <v>0</v>
      </c>
      <c r="BK78" s="605"/>
      <c r="BL78" s="605"/>
      <c r="BM78" s="605"/>
      <c r="BN78" s="606"/>
    </row>
    <row r="79" spans="2:79" ht="9.75" customHeight="1">
      <c r="B79" s="422"/>
      <c r="C79" s="574"/>
      <c r="D79" s="574"/>
      <c r="E79" s="574"/>
      <c r="F79" s="574"/>
      <c r="G79" s="281"/>
      <c r="H79" s="281"/>
      <c r="I79" s="281"/>
      <c r="J79" s="281"/>
      <c r="K79" s="281"/>
      <c r="L79" s="281"/>
      <c r="M79" s="281"/>
      <c r="N79" s="281"/>
      <c r="O79" s="281"/>
      <c r="P79" s="282"/>
      <c r="Q79" s="285"/>
      <c r="R79" s="286"/>
      <c r="S79" s="562"/>
      <c r="T79" s="562"/>
      <c r="U79" s="562"/>
      <c r="V79" s="286"/>
      <c r="W79" s="286"/>
      <c r="X79" s="286"/>
      <c r="Y79" s="286"/>
      <c r="Z79" s="562"/>
      <c r="AA79" s="562"/>
      <c r="AB79" s="562"/>
      <c r="AC79" s="562"/>
      <c r="AD79" s="562"/>
      <c r="AE79" s="562"/>
      <c r="AF79" s="411"/>
      <c r="AG79" s="411"/>
      <c r="AH79" s="412"/>
      <c r="AI79" s="274"/>
      <c r="AJ79" s="275"/>
      <c r="AK79" s="275"/>
      <c r="AL79" s="275"/>
      <c r="AM79" s="275"/>
      <c r="AN79" s="275"/>
      <c r="AO79" s="275"/>
      <c r="AP79" s="275"/>
      <c r="AQ79" s="413"/>
      <c r="AS79" s="324"/>
      <c r="AT79" s="296"/>
      <c r="AU79" s="296"/>
      <c r="AV79" s="296"/>
      <c r="AW79" s="329"/>
      <c r="AX79" s="296"/>
      <c r="AY79" s="328"/>
      <c r="AZ79" s="329"/>
      <c r="BA79" s="296"/>
      <c r="BB79" s="328"/>
      <c r="BC79" s="332"/>
      <c r="BD79" s="332"/>
      <c r="BE79" s="332"/>
      <c r="BF79" s="332"/>
      <c r="BG79" s="332"/>
      <c r="BH79" s="332"/>
      <c r="BI79" s="332"/>
      <c r="BJ79" s="295"/>
      <c r="BK79" s="332"/>
      <c r="BL79" s="332"/>
      <c r="BM79" s="332"/>
      <c r="BN79" s="333"/>
    </row>
    <row r="80" spans="2:79" ht="9.75" customHeight="1">
      <c r="B80" s="422">
        <v>2</v>
      </c>
      <c r="C80" s="574" t="str">
        <f>IF(【入力】!$C$480="","",【入力】!$C$480)</f>
        <v/>
      </c>
      <c r="D80" s="574"/>
      <c r="E80" s="574"/>
      <c r="F80" s="574"/>
      <c r="G80" s="281">
        <f>【入力】!$E$480</f>
        <v>0</v>
      </c>
      <c r="H80" s="281"/>
      <c r="I80" s="281"/>
      <c r="J80" s="281"/>
      <c r="K80" s="281"/>
      <c r="L80" s="281"/>
      <c r="M80" s="281"/>
      <c r="N80" s="281"/>
      <c r="O80" s="281"/>
      <c r="P80" s="282"/>
      <c r="Q80" s="285">
        <f>【入力】!$M$480</f>
        <v>0</v>
      </c>
      <c r="R80" s="286"/>
      <c r="S80" s="562" t="str">
        <f>IF(【入力】!$N$480=0,"",【入力】!$N$480)</f>
        <v/>
      </c>
      <c r="T80" s="562"/>
      <c r="U80" s="562"/>
      <c r="V80" s="286">
        <f>【入力】!$Q$480</f>
        <v>0</v>
      </c>
      <c r="W80" s="286"/>
      <c r="X80" s="286"/>
      <c r="Y80" s="286"/>
      <c r="Z80" s="562" t="str">
        <f>IF(【入力】!$T$480=0,"",【入力】!$T$480)</f>
        <v/>
      </c>
      <c r="AA80" s="562"/>
      <c r="AB80" s="562"/>
      <c r="AC80" s="562"/>
      <c r="AD80" s="562"/>
      <c r="AE80" s="562"/>
      <c r="AF80" s="411">
        <f>【入力】!$W$480</f>
        <v>0</v>
      </c>
      <c r="AG80" s="411"/>
      <c r="AH80" s="412" t="s">
        <v>30</v>
      </c>
      <c r="AI80" s="274" t="str">
        <f>【入力】!$Y$480</f>
        <v/>
      </c>
      <c r="AJ80" s="275"/>
      <c r="AK80" s="275"/>
      <c r="AL80" s="275"/>
      <c r="AM80" s="275"/>
      <c r="AN80" s="275"/>
      <c r="AO80" s="275"/>
      <c r="AP80" s="275"/>
      <c r="AQ80" s="413"/>
      <c r="AS80" s="324" t="str">
        <f>MID(【入力】!$AL$480,1,1)</f>
        <v/>
      </c>
      <c r="AT80" s="296" t="str">
        <f>MID(【入力】!$AL$480,2,1)</f>
        <v/>
      </c>
      <c r="AU80" s="296" t="str">
        <f>MID(【入力】!$AL$480,3,1)</f>
        <v/>
      </c>
      <c r="AV80" s="296" t="str">
        <f>MID(【入力】!$AL$480,4,1)</f>
        <v/>
      </c>
      <c r="AW80" s="329" t="str">
        <f>MID(【入力】!$AP$480,1,1)</f>
        <v/>
      </c>
      <c r="AX80" s="296" t="str">
        <f>MID(【入力】!$AP$480,2,1)</f>
        <v/>
      </c>
      <c r="AY80" s="328" t="str">
        <f>MID(【入力】!$AP$480,3,1)</f>
        <v/>
      </c>
      <c r="AZ80" s="329" t="str">
        <f>MID(【入力】!$AS$480,1,1)</f>
        <v/>
      </c>
      <c r="BA80" s="296" t="str">
        <f>MID(【入力】!$AS$480,2,1)</f>
        <v/>
      </c>
      <c r="BB80" s="328" t="str">
        <f>MID(【入力】!$AS$480,3,1)</f>
        <v/>
      </c>
      <c r="BC80" s="332">
        <f>【入力】!$AV$480</f>
        <v>0</v>
      </c>
      <c r="BD80" s="332"/>
      <c r="BE80" s="332"/>
      <c r="BF80" s="332"/>
      <c r="BG80" s="332">
        <f>【入力】!$AZ$480</f>
        <v>0</v>
      </c>
      <c r="BH80" s="332"/>
      <c r="BI80" s="332"/>
      <c r="BJ80" s="295">
        <f>【入力】!$BC$480</f>
        <v>0</v>
      </c>
      <c r="BK80" s="332"/>
      <c r="BL80" s="332"/>
      <c r="BM80" s="332"/>
      <c r="BN80" s="333"/>
    </row>
    <row r="81" spans="2:66" ht="9.75" customHeight="1">
      <c r="B81" s="422"/>
      <c r="C81" s="574"/>
      <c r="D81" s="574"/>
      <c r="E81" s="574"/>
      <c r="F81" s="574"/>
      <c r="G81" s="281"/>
      <c r="H81" s="281"/>
      <c r="I81" s="281"/>
      <c r="J81" s="281"/>
      <c r="K81" s="281"/>
      <c r="L81" s="281"/>
      <c r="M81" s="281"/>
      <c r="N81" s="281"/>
      <c r="O81" s="281"/>
      <c r="P81" s="282"/>
      <c r="Q81" s="285"/>
      <c r="R81" s="286"/>
      <c r="S81" s="562"/>
      <c r="T81" s="562"/>
      <c r="U81" s="562"/>
      <c r="V81" s="286"/>
      <c r="W81" s="286"/>
      <c r="X81" s="286"/>
      <c r="Y81" s="286"/>
      <c r="Z81" s="562"/>
      <c r="AA81" s="562"/>
      <c r="AB81" s="562"/>
      <c r="AC81" s="562"/>
      <c r="AD81" s="562"/>
      <c r="AE81" s="562"/>
      <c r="AF81" s="411"/>
      <c r="AG81" s="411"/>
      <c r="AH81" s="412"/>
      <c r="AI81" s="274"/>
      <c r="AJ81" s="275"/>
      <c r="AK81" s="275"/>
      <c r="AL81" s="275"/>
      <c r="AM81" s="275"/>
      <c r="AN81" s="275"/>
      <c r="AO81" s="275"/>
      <c r="AP81" s="275"/>
      <c r="AQ81" s="413"/>
      <c r="AS81" s="324"/>
      <c r="AT81" s="296"/>
      <c r="AU81" s="296"/>
      <c r="AV81" s="296"/>
      <c r="AW81" s="329"/>
      <c r="AX81" s="296"/>
      <c r="AY81" s="328"/>
      <c r="AZ81" s="329"/>
      <c r="BA81" s="296"/>
      <c r="BB81" s="328"/>
      <c r="BC81" s="332"/>
      <c r="BD81" s="332"/>
      <c r="BE81" s="332"/>
      <c r="BF81" s="332"/>
      <c r="BG81" s="332"/>
      <c r="BH81" s="332"/>
      <c r="BI81" s="332"/>
      <c r="BJ81" s="295"/>
      <c r="BK81" s="332"/>
      <c r="BL81" s="332"/>
      <c r="BM81" s="332"/>
      <c r="BN81" s="333"/>
    </row>
    <row r="82" spans="2:66" ht="9.75" customHeight="1">
      <c r="B82" s="422">
        <v>3</v>
      </c>
      <c r="C82" s="574" t="str">
        <f>IF(【入力】!$C$482="","",【入力】!$C$482)</f>
        <v/>
      </c>
      <c r="D82" s="574"/>
      <c r="E82" s="574"/>
      <c r="F82" s="574"/>
      <c r="G82" s="281">
        <f>【入力】!$E$482</f>
        <v>0</v>
      </c>
      <c r="H82" s="281"/>
      <c r="I82" s="281"/>
      <c r="J82" s="281"/>
      <c r="K82" s="281"/>
      <c r="L82" s="281"/>
      <c r="M82" s="281"/>
      <c r="N82" s="281"/>
      <c r="O82" s="281"/>
      <c r="P82" s="282"/>
      <c r="Q82" s="285">
        <f>【入力】!$M$482</f>
        <v>0</v>
      </c>
      <c r="R82" s="286"/>
      <c r="S82" s="562" t="str">
        <f>IF(【入力】!$N$482=0,"",【入力】!$N$482)</f>
        <v/>
      </c>
      <c r="T82" s="562"/>
      <c r="U82" s="562"/>
      <c r="V82" s="286">
        <f>【入力】!$Q$482</f>
        <v>0</v>
      </c>
      <c r="W82" s="286"/>
      <c r="X82" s="286"/>
      <c r="Y82" s="286"/>
      <c r="Z82" s="562" t="str">
        <f>IF(【入力】!$T$482=0,"",【入力】!$T$482)</f>
        <v/>
      </c>
      <c r="AA82" s="562"/>
      <c r="AB82" s="562"/>
      <c r="AC82" s="562"/>
      <c r="AD82" s="562"/>
      <c r="AE82" s="562"/>
      <c r="AF82" s="411">
        <f>【入力】!$W$482</f>
        <v>0</v>
      </c>
      <c r="AG82" s="411"/>
      <c r="AH82" s="412" t="s">
        <v>30</v>
      </c>
      <c r="AI82" s="274" t="str">
        <f>【入力】!$Y$482</f>
        <v/>
      </c>
      <c r="AJ82" s="275"/>
      <c r="AK82" s="275"/>
      <c r="AL82" s="275"/>
      <c r="AM82" s="275"/>
      <c r="AN82" s="275"/>
      <c r="AO82" s="275"/>
      <c r="AP82" s="275"/>
      <c r="AQ82" s="413"/>
      <c r="AS82" s="324" t="str">
        <f>MID(【入力】!$AL$482,1,1)</f>
        <v/>
      </c>
      <c r="AT82" s="296" t="str">
        <f>MID(【入力】!$AL$482,2,1)</f>
        <v/>
      </c>
      <c r="AU82" s="296" t="str">
        <f>MID(【入力】!$AL$482,3,1)</f>
        <v/>
      </c>
      <c r="AV82" s="296" t="str">
        <f>MID(【入力】!$AL$482,4,1)</f>
        <v/>
      </c>
      <c r="AW82" s="329" t="str">
        <f>MID(【入力】!$AP$482,1,1)</f>
        <v/>
      </c>
      <c r="AX82" s="296" t="str">
        <f>MID(【入力】!$AP$482,2,1)</f>
        <v/>
      </c>
      <c r="AY82" s="328" t="str">
        <f>MID(【入力】!$AP$482,3,1)</f>
        <v/>
      </c>
      <c r="AZ82" s="329" t="str">
        <f>MID(【入力】!$AS$482,1,1)</f>
        <v/>
      </c>
      <c r="BA82" s="296" t="str">
        <f>MID(【入力】!$AS$482,2,1)</f>
        <v/>
      </c>
      <c r="BB82" s="328" t="str">
        <f>MID(【入力】!$AS$482,3,1)</f>
        <v/>
      </c>
      <c r="BC82" s="332">
        <f>【入力】!$AV$482</f>
        <v>0</v>
      </c>
      <c r="BD82" s="332"/>
      <c r="BE82" s="332"/>
      <c r="BF82" s="332"/>
      <c r="BG82" s="332">
        <f>【入力】!$AZ$482</f>
        <v>0</v>
      </c>
      <c r="BH82" s="332"/>
      <c r="BI82" s="332"/>
      <c r="BJ82" s="295">
        <f>【入力】!$BC$482</f>
        <v>0</v>
      </c>
      <c r="BK82" s="332"/>
      <c r="BL82" s="332"/>
      <c r="BM82" s="332"/>
      <c r="BN82" s="333"/>
    </row>
    <row r="83" spans="2:66" ht="9.75" customHeight="1">
      <c r="B83" s="422"/>
      <c r="C83" s="574"/>
      <c r="D83" s="574"/>
      <c r="E83" s="574"/>
      <c r="F83" s="574"/>
      <c r="G83" s="281"/>
      <c r="H83" s="281"/>
      <c r="I83" s="281"/>
      <c r="J83" s="281"/>
      <c r="K83" s="281"/>
      <c r="L83" s="281"/>
      <c r="M83" s="281"/>
      <c r="N83" s="281"/>
      <c r="O83" s="281"/>
      <c r="P83" s="282"/>
      <c r="Q83" s="285"/>
      <c r="R83" s="286"/>
      <c r="S83" s="562"/>
      <c r="T83" s="562"/>
      <c r="U83" s="562"/>
      <c r="V83" s="286"/>
      <c r="W83" s="286"/>
      <c r="X83" s="286"/>
      <c r="Y83" s="286"/>
      <c r="Z83" s="562"/>
      <c r="AA83" s="562"/>
      <c r="AB83" s="562"/>
      <c r="AC83" s="562"/>
      <c r="AD83" s="562"/>
      <c r="AE83" s="562"/>
      <c r="AF83" s="411"/>
      <c r="AG83" s="411"/>
      <c r="AH83" s="412"/>
      <c r="AI83" s="274"/>
      <c r="AJ83" s="275"/>
      <c r="AK83" s="275"/>
      <c r="AL83" s="275"/>
      <c r="AM83" s="275"/>
      <c r="AN83" s="275"/>
      <c r="AO83" s="275"/>
      <c r="AP83" s="275"/>
      <c r="AQ83" s="413"/>
      <c r="AS83" s="324"/>
      <c r="AT83" s="296"/>
      <c r="AU83" s="296"/>
      <c r="AV83" s="296"/>
      <c r="AW83" s="329"/>
      <c r="AX83" s="296"/>
      <c r="AY83" s="328"/>
      <c r="AZ83" s="329"/>
      <c r="BA83" s="296"/>
      <c r="BB83" s="328"/>
      <c r="BC83" s="332"/>
      <c r="BD83" s="332"/>
      <c r="BE83" s="332"/>
      <c r="BF83" s="332"/>
      <c r="BG83" s="332"/>
      <c r="BH83" s="332"/>
      <c r="BI83" s="332"/>
      <c r="BJ83" s="295"/>
      <c r="BK83" s="332"/>
      <c r="BL83" s="332"/>
      <c r="BM83" s="332"/>
      <c r="BN83" s="333"/>
    </row>
    <row r="84" spans="2:66" ht="9.75" customHeight="1">
      <c r="B84" s="422">
        <v>4</v>
      </c>
      <c r="C84" s="574" t="str">
        <f>IF(【入力】!$C$484="","",【入力】!$C$484)</f>
        <v/>
      </c>
      <c r="D84" s="574"/>
      <c r="E84" s="574"/>
      <c r="F84" s="574"/>
      <c r="G84" s="281">
        <f>【入力】!$E$484</f>
        <v>0</v>
      </c>
      <c r="H84" s="281"/>
      <c r="I84" s="281"/>
      <c r="J84" s="281"/>
      <c r="K84" s="281"/>
      <c r="L84" s="281"/>
      <c r="M84" s="281"/>
      <c r="N84" s="281"/>
      <c r="O84" s="281"/>
      <c r="P84" s="282"/>
      <c r="Q84" s="285">
        <f>【入力】!$M$484</f>
        <v>0</v>
      </c>
      <c r="R84" s="286"/>
      <c r="S84" s="562" t="str">
        <f>IF(【入力】!$N$484=0,"",【入力】!$N$484)</f>
        <v/>
      </c>
      <c r="T84" s="562"/>
      <c r="U84" s="562"/>
      <c r="V84" s="286">
        <f>【入力】!$Q$484</f>
        <v>0</v>
      </c>
      <c r="W84" s="286"/>
      <c r="X84" s="286"/>
      <c r="Y84" s="286"/>
      <c r="Z84" s="562" t="str">
        <f>IF(【入力】!$T$484=0,"",【入力】!$T$484)</f>
        <v/>
      </c>
      <c r="AA84" s="562"/>
      <c r="AB84" s="562"/>
      <c r="AC84" s="562"/>
      <c r="AD84" s="562"/>
      <c r="AE84" s="562"/>
      <c r="AF84" s="411">
        <f>【入力】!$W$484</f>
        <v>0</v>
      </c>
      <c r="AG84" s="411"/>
      <c r="AH84" s="412" t="s">
        <v>30</v>
      </c>
      <c r="AI84" s="274" t="str">
        <f>【入力】!$Y$484</f>
        <v/>
      </c>
      <c r="AJ84" s="275"/>
      <c r="AK84" s="275"/>
      <c r="AL84" s="275"/>
      <c r="AM84" s="275"/>
      <c r="AN84" s="275"/>
      <c r="AO84" s="275"/>
      <c r="AP84" s="275"/>
      <c r="AQ84" s="413"/>
      <c r="AS84" s="324" t="str">
        <f>MID(【入力】!$AL$484,1,1)</f>
        <v/>
      </c>
      <c r="AT84" s="296" t="str">
        <f>MID(【入力】!$AL$484,2,1)</f>
        <v/>
      </c>
      <c r="AU84" s="296" t="str">
        <f>MID(【入力】!$AL$484,3,1)</f>
        <v/>
      </c>
      <c r="AV84" s="296" t="str">
        <f>MID(【入力】!$AL$484,4,1)</f>
        <v/>
      </c>
      <c r="AW84" s="329" t="str">
        <f>MID(【入力】!$AP$484,1,1)</f>
        <v/>
      </c>
      <c r="AX84" s="296" t="str">
        <f>MID(【入力】!$AP$484,2,1)</f>
        <v/>
      </c>
      <c r="AY84" s="328" t="str">
        <f>MID(【入力】!$AP$484,3,1)</f>
        <v/>
      </c>
      <c r="AZ84" s="329" t="str">
        <f>MID(【入力】!$AS$484,1,1)</f>
        <v/>
      </c>
      <c r="BA84" s="296" t="str">
        <f>MID(【入力】!$AS$484,2,1)</f>
        <v/>
      </c>
      <c r="BB84" s="328" t="str">
        <f>MID(【入力】!$AS$484,3,1)</f>
        <v/>
      </c>
      <c r="BC84" s="332">
        <f>【入力】!$AV$484</f>
        <v>0</v>
      </c>
      <c r="BD84" s="332"/>
      <c r="BE84" s="332"/>
      <c r="BF84" s="332"/>
      <c r="BG84" s="332">
        <f>【入力】!$AZ$484</f>
        <v>0</v>
      </c>
      <c r="BH84" s="332"/>
      <c r="BI84" s="332"/>
      <c r="BJ84" s="295">
        <f>【入力】!$BC$484</f>
        <v>0</v>
      </c>
      <c r="BK84" s="332"/>
      <c r="BL84" s="332"/>
      <c r="BM84" s="332"/>
      <c r="BN84" s="333"/>
    </row>
    <row r="85" spans="2:66" ht="9.75" customHeight="1">
      <c r="B85" s="422"/>
      <c r="C85" s="574"/>
      <c r="D85" s="574"/>
      <c r="E85" s="574"/>
      <c r="F85" s="574"/>
      <c r="G85" s="281"/>
      <c r="H85" s="281"/>
      <c r="I85" s="281"/>
      <c r="J85" s="281"/>
      <c r="K85" s="281"/>
      <c r="L85" s="281"/>
      <c r="M85" s="281"/>
      <c r="N85" s="281"/>
      <c r="O85" s="281"/>
      <c r="P85" s="282"/>
      <c r="Q85" s="285"/>
      <c r="R85" s="286"/>
      <c r="S85" s="562"/>
      <c r="T85" s="562"/>
      <c r="U85" s="562"/>
      <c r="V85" s="286"/>
      <c r="W85" s="286"/>
      <c r="X85" s="286"/>
      <c r="Y85" s="286"/>
      <c r="Z85" s="562"/>
      <c r="AA85" s="562"/>
      <c r="AB85" s="562"/>
      <c r="AC85" s="562"/>
      <c r="AD85" s="562"/>
      <c r="AE85" s="562"/>
      <c r="AF85" s="411"/>
      <c r="AG85" s="411"/>
      <c r="AH85" s="412"/>
      <c r="AI85" s="274"/>
      <c r="AJ85" s="275"/>
      <c r="AK85" s="275"/>
      <c r="AL85" s="275"/>
      <c r="AM85" s="275"/>
      <c r="AN85" s="275"/>
      <c r="AO85" s="275"/>
      <c r="AP85" s="275"/>
      <c r="AQ85" s="413"/>
      <c r="AS85" s="324"/>
      <c r="AT85" s="296"/>
      <c r="AU85" s="296"/>
      <c r="AV85" s="296"/>
      <c r="AW85" s="329"/>
      <c r="AX85" s="296"/>
      <c r="AY85" s="328"/>
      <c r="AZ85" s="329"/>
      <c r="BA85" s="296"/>
      <c r="BB85" s="328"/>
      <c r="BC85" s="332"/>
      <c r="BD85" s="332"/>
      <c r="BE85" s="332"/>
      <c r="BF85" s="332"/>
      <c r="BG85" s="332"/>
      <c r="BH85" s="332"/>
      <c r="BI85" s="332"/>
      <c r="BJ85" s="295"/>
      <c r="BK85" s="332"/>
      <c r="BL85" s="332"/>
      <c r="BM85" s="332"/>
      <c r="BN85" s="333"/>
    </row>
    <row r="86" spans="2:66" ht="9.75" customHeight="1">
      <c r="B86" s="422">
        <v>5</v>
      </c>
      <c r="C86" s="574" t="str">
        <f>IF(【入力】!$C$486="","",【入力】!$C$486)</f>
        <v/>
      </c>
      <c r="D86" s="574"/>
      <c r="E86" s="574"/>
      <c r="F86" s="574"/>
      <c r="G86" s="281">
        <f>【入力】!$E$486</f>
        <v>0</v>
      </c>
      <c r="H86" s="281"/>
      <c r="I86" s="281"/>
      <c r="J86" s="281"/>
      <c r="K86" s="281"/>
      <c r="L86" s="281"/>
      <c r="M86" s="281"/>
      <c r="N86" s="281"/>
      <c r="O86" s="281"/>
      <c r="P86" s="282"/>
      <c r="Q86" s="285">
        <f>【入力】!$M$486</f>
        <v>0</v>
      </c>
      <c r="R86" s="286"/>
      <c r="S86" s="562" t="str">
        <f>IF(【入力】!$N$486=0,"",【入力】!$N$486)</f>
        <v/>
      </c>
      <c r="T86" s="562"/>
      <c r="U86" s="562"/>
      <c r="V86" s="286">
        <f>【入力】!$Q$486</f>
        <v>0</v>
      </c>
      <c r="W86" s="286"/>
      <c r="X86" s="286"/>
      <c r="Y86" s="286"/>
      <c r="Z86" s="562" t="str">
        <f>IF(【入力】!$T$486=0,"",【入力】!$T$486)</f>
        <v/>
      </c>
      <c r="AA86" s="562"/>
      <c r="AB86" s="562"/>
      <c r="AC86" s="562"/>
      <c r="AD86" s="562"/>
      <c r="AE86" s="562"/>
      <c r="AF86" s="411">
        <f>【入力】!$W$486</f>
        <v>0</v>
      </c>
      <c r="AG86" s="411"/>
      <c r="AH86" s="412" t="s">
        <v>30</v>
      </c>
      <c r="AI86" s="274" t="str">
        <f>【入力】!$Y$486</f>
        <v/>
      </c>
      <c r="AJ86" s="275"/>
      <c r="AK86" s="275"/>
      <c r="AL86" s="275"/>
      <c r="AM86" s="275"/>
      <c r="AN86" s="275"/>
      <c r="AO86" s="275"/>
      <c r="AP86" s="275"/>
      <c r="AQ86" s="413"/>
      <c r="AS86" s="324" t="str">
        <f>MID(【入力】!$AL$486,1,1)</f>
        <v/>
      </c>
      <c r="AT86" s="296" t="str">
        <f>MID(【入力】!$AL$486,2,1)</f>
        <v/>
      </c>
      <c r="AU86" s="296" t="str">
        <f>MID(【入力】!$AL$486,3,1)</f>
        <v/>
      </c>
      <c r="AV86" s="296" t="str">
        <f>MID(【入力】!$AL$486,4,1)</f>
        <v/>
      </c>
      <c r="AW86" s="329" t="str">
        <f>MID(【入力】!$AP$486,1,1)</f>
        <v/>
      </c>
      <c r="AX86" s="296" t="str">
        <f>MID(【入力】!$AP$486,2,1)</f>
        <v/>
      </c>
      <c r="AY86" s="328" t="str">
        <f>MID(【入力】!$AP$486,3,1)</f>
        <v/>
      </c>
      <c r="AZ86" s="329" t="str">
        <f>MID(【入力】!$AS$486,1,1)</f>
        <v/>
      </c>
      <c r="BA86" s="296" t="str">
        <f>MID(【入力】!$AS$486,2,1)</f>
        <v/>
      </c>
      <c r="BB86" s="328" t="str">
        <f>MID(【入力】!$AS$486,3,1)</f>
        <v/>
      </c>
      <c r="BC86" s="332">
        <f>【入力】!$AV$486</f>
        <v>0</v>
      </c>
      <c r="BD86" s="332"/>
      <c r="BE86" s="332"/>
      <c r="BF86" s="332"/>
      <c r="BG86" s="332">
        <f>【入力】!$AZ$486</f>
        <v>0</v>
      </c>
      <c r="BH86" s="332"/>
      <c r="BI86" s="332"/>
      <c r="BJ86" s="295">
        <f>【入力】!$BC$486</f>
        <v>0</v>
      </c>
      <c r="BK86" s="332"/>
      <c r="BL86" s="332"/>
      <c r="BM86" s="332"/>
      <c r="BN86" s="333"/>
    </row>
    <row r="87" spans="2:66" ht="9.75" customHeight="1">
      <c r="B87" s="422"/>
      <c r="C87" s="574"/>
      <c r="D87" s="574"/>
      <c r="E87" s="574"/>
      <c r="F87" s="574"/>
      <c r="G87" s="281"/>
      <c r="H87" s="281"/>
      <c r="I87" s="281"/>
      <c r="J87" s="281"/>
      <c r="K87" s="281"/>
      <c r="L87" s="281"/>
      <c r="M87" s="281"/>
      <c r="N87" s="281"/>
      <c r="O87" s="281"/>
      <c r="P87" s="282"/>
      <c r="Q87" s="285"/>
      <c r="R87" s="286"/>
      <c r="S87" s="562"/>
      <c r="T87" s="562"/>
      <c r="U87" s="562"/>
      <c r="V87" s="286"/>
      <c r="W87" s="286"/>
      <c r="X87" s="286"/>
      <c r="Y87" s="286"/>
      <c r="Z87" s="562"/>
      <c r="AA87" s="562"/>
      <c r="AB87" s="562"/>
      <c r="AC87" s="562"/>
      <c r="AD87" s="562"/>
      <c r="AE87" s="562"/>
      <c r="AF87" s="411"/>
      <c r="AG87" s="411"/>
      <c r="AH87" s="412"/>
      <c r="AI87" s="274"/>
      <c r="AJ87" s="275"/>
      <c r="AK87" s="275"/>
      <c r="AL87" s="275"/>
      <c r="AM87" s="275"/>
      <c r="AN87" s="275"/>
      <c r="AO87" s="275"/>
      <c r="AP87" s="275"/>
      <c r="AQ87" s="413"/>
      <c r="AS87" s="324"/>
      <c r="AT87" s="296"/>
      <c r="AU87" s="296"/>
      <c r="AV87" s="296"/>
      <c r="AW87" s="329"/>
      <c r="AX87" s="296"/>
      <c r="AY87" s="328"/>
      <c r="AZ87" s="329"/>
      <c r="BA87" s="296"/>
      <c r="BB87" s="328"/>
      <c r="BC87" s="332"/>
      <c r="BD87" s="332"/>
      <c r="BE87" s="332"/>
      <c r="BF87" s="332"/>
      <c r="BG87" s="332"/>
      <c r="BH87" s="332"/>
      <c r="BI87" s="332"/>
      <c r="BJ87" s="295"/>
      <c r="BK87" s="332"/>
      <c r="BL87" s="332"/>
      <c r="BM87" s="332"/>
      <c r="BN87" s="333"/>
    </row>
    <row r="88" spans="2:66" ht="9.75" customHeight="1">
      <c r="B88" s="422">
        <v>6</v>
      </c>
      <c r="C88" s="574" t="str">
        <f>IF(【入力】!$C$488="","",【入力】!$C$488)</f>
        <v/>
      </c>
      <c r="D88" s="574"/>
      <c r="E88" s="574"/>
      <c r="F88" s="574"/>
      <c r="G88" s="281">
        <f>【入力】!$E$488</f>
        <v>0</v>
      </c>
      <c r="H88" s="281"/>
      <c r="I88" s="281"/>
      <c r="J88" s="281"/>
      <c r="K88" s="281"/>
      <c r="L88" s="281"/>
      <c r="M88" s="281"/>
      <c r="N88" s="281"/>
      <c r="O88" s="281"/>
      <c r="P88" s="282"/>
      <c r="Q88" s="285">
        <f>【入力】!$M$488</f>
        <v>0</v>
      </c>
      <c r="R88" s="286"/>
      <c r="S88" s="562" t="str">
        <f>IF(【入力】!$N$488=0,"",【入力】!$N$488)</f>
        <v/>
      </c>
      <c r="T88" s="562"/>
      <c r="U88" s="562"/>
      <c r="V88" s="286">
        <f>【入力】!$Q$488</f>
        <v>0</v>
      </c>
      <c r="W88" s="286"/>
      <c r="X88" s="286"/>
      <c r="Y88" s="286"/>
      <c r="Z88" s="562" t="str">
        <f>IF(【入力】!$T$488=0,"",【入力】!$T$488)</f>
        <v/>
      </c>
      <c r="AA88" s="562"/>
      <c r="AB88" s="562"/>
      <c r="AC88" s="562"/>
      <c r="AD88" s="562"/>
      <c r="AE88" s="562"/>
      <c r="AF88" s="411">
        <f>【入力】!$W$488</f>
        <v>0</v>
      </c>
      <c r="AG88" s="411"/>
      <c r="AH88" s="412" t="s">
        <v>30</v>
      </c>
      <c r="AI88" s="274" t="str">
        <f>【入力】!$Y$488</f>
        <v/>
      </c>
      <c r="AJ88" s="275"/>
      <c r="AK88" s="275"/>
      <c r="AL88" s="275"/>
      <c r="AM88" s="275"/>
      <c r="AN88" s="275"/>
      <c r="AO88" s="275"/>
      <c r="AP88" s="275"/>
      <c r="AQ88" s="413"/>
      <c r="AS88" s="324" t="str">
        <f>MID(【入力】!$AL$488,1,1)</f>
        <v/>
      </c>
      <c r="AT88" s="296" t="str">
        <f>MID(【入力】!$AL$488,2,1)</f>
        <v/>
      </c>
      <c r="AU88" s="296" t="str">
        <f>MID(【入力】!$AL$488,3,1)</f>
        <v/>
      </c>
      <c r="AV88" s="296" t="str">
        <f>MID(【入力】!$AL$488,4,1)</f>
        <v/>
      </c>
      <c r="AW88" s="329" t="str">
        <f>MID(【入力】!$AP$488,1,1)</f>
        <v/>
      </c>
      <c r="AX88" s="296" t="str">
        <f>MID(【入力】!$AP$488,2,1)</f>
        <v/>
      </c>
      <c r="AY88" s="328" t="str">
        <f>MID(【入力】!$AP$488,3,1)</f>
        <v/>
      </c>
      <c r="AZ88" s="329" t="str">
        <f>MID(【入力】!$AS$488,1,1)</f>
        <v/>
      </c>
      <c r="BA88" s="296" t="str">
        <f>MID(【入力】!$AS$488,2,1)</f>
        <v/>
      </c>
      <c r="BB88" s="328" t="str">
        <f>MID(【入力】!$AS$488,3,1)</f>
        <v/>
      </c>
      <c r="BC88" s="332">
        <f>【入力】!$AV$488</f>
        <v>0</v>
      </c>
      <c r="BD88" s="332"/>
      <c r="BE88" s="332"/>
      <c r="BF88" s="332"/>
      <c r="BG88" s="332">
        <f>【入力】!$AZ$488</f>
        <v>0</v>
      </c>
      <c r="BH88" s="332"/>
      <c r="BI88" s="332"/>
      <c r="BJ88" s="295">
        <f>【入力】!$BC$488</f>
        <v>0</v>
      </c>
      <c r="BK88" s="332"/>
      <c r="BL88" s="332"/>
      <c r="BM88" s="332"/>
      <c r="BN88" s="333"/>
    </row>
    <row r="89" spans="2:66" ht="9.75" customHeight="1">
      <c r="B89" s="422"/>
      <c r="C89" s="574"/>
      <c r="D89" s="574"/>
      <c r="E89" s="574"/>
      <c r="F89" s="574"/>
      <c r="G89" s="281"/>
      <c r="H89" s="281"/>
      <c r="I89" s="281"/>
      <c r="J89" s="281"/>
      <c r="K89" s="281"/>
      <c r="L89" s="281"/>
      <c r="M89" s="281"/>
      <c r="N89" s="281"/>
      <c r="O89" s="281"/>
      <c r="P89" s="282"/>
      <c r="Q89" s="285"/>
      <c r="R89" s="286"/>
      <c r="S89" s="562"/>
      <c r="T89" s="562"/>
      <c r="U89" s="562"/>
      <c r="V89" s="286"/>
      <c r="W89" s="286"/>
      <c r="X89" s="286"/>
      <c r="Y89" s="286"/>
      <c r="Z89" s="562"/>
      <c r="AA89" s="562"/>
      <c r="AB89" s="562"/>
      <c r="AC89" s="562"/>
      <c r="AD89" s="562"/>
      <c r="AE89" s="562"/>
      <c r="AF89" s="411"/>
      <c r="AG89" s="411"/>
      <c r="AH89" s="412"/>
      <c r="AI89" s="274"/>
      <c r="AJ89" s="275"/>
      <c r="AK89" s="275"/>
      <c r="AL89" s="275"/>
      <c r="AM89" s="275"/>
      <c r="AN89" s="275"/>
      <c r="AO89" s="275"/>
      <c r="AP89" s="275"/>
      <c r="AQ89" s="413"/>
      <c r="AS89" s="324"/>
      <c r="AT89" s="296"/>
      <c r="AU89" s="296"/>
      <c r="AV89" s="296"/>
      <c r="AW89" s="329"/>
      <c r="AX89" s="296"/>
      <c r="AY89" s="328"/>
      <c r="AZ89" s="329"/>
      <c r="BA89" s="296"/>
      <c r="BB89" s="328"/>
      <c r="BC89" s="332"/>
      <c r="BD89" s="332"/>
      <c r="BE89" s="332"/>
      <c r="BF89" s="332"/>
      <c r="BG89" s="332"/>
      <c r="BH89" s="332"/>
      <c r="BI89" s="332"/>
      <c r="BJ89" s="295"/>
      <c r="BK89" s="332"/>
      <c r="BL89" s="332"/>
      <c r="BM89" s="332"/>
      <c r="BN89" s="333"/>
    </row>
    <row r="90" spans="2:66" ht="9.75" customHeight="1">
      <c r="B90" s="422">
        <v>7</v>
      </c>
      <c r="C90" s="574" t="str">
        <f>IF(【入力】!$C$490="","",【入力】!$C$490)</f>
        <v/>
      </c>
      <c r="D90" s="574"/>
      <c r="E90" s="574"/>
      <c r="F90" s="574"/>
      <c r="G90" s="281">
        <f>【入力】!$E$490</f>
        <v>0</v>
      </c>
      <c r="H90" s="281"/>
      <c r="I90" s="281"/>
      <c r="J90" s="281"/>
      <c r="K90" s="281"/>
      <c r="L90" s="281"/>
      <c r="M90" s="281"/>
      <c r="N90" s="281"/>
      <c r="O90" s="281"/>
      <c r="P90" s="282"/>
      <c r="Q90" s="285">
        <f>【入力】!$M$490</f>
        <v>0</v>
      </c>
      <c r="R90" s="286"/>
      <c r="S90" s="562" t="str">
        <f>IF(【入力】!$N$490=0,"",【入力】!$N$490)</f>
        <v/>
      </c>
      <c r="T90" s="562"/>
      <c r="U90" s="562"/>
      <c r="V90" s="286">
        <f>【入力】!$Q$490</f>
        <v>0</v>
      </c>
      <c r="W90" s="286"/>
      <c r="X90" s="286"/>
      <c r="Y90" s="286"/>
      <c r="Z90" s="562" t="str">
        <f>IF(【入力】!$T$490=0,"",【入力】!$T$490)</f>
        <v/>
      </c>
      <c r="AA90" s="562"/>
      <c r="AB90" s="562"/>
      <c r="AC90" s="562"/>
      <c r="AD90" s="562"/>
      <c r="AE90" s="562"/>
      <c r="AF90" s="411">
        <f>【入力】!$W$490</f>
        <v>0</v>
      </c>
      <c r="AG90" s="411"/>
      <c r="AH90" s="412" t="s">
        <v>30</v>
      </c>
      <c r="AI90" s="274" t="str">
        <f>【入力】!$Y$490</f>
        <v/>
      </c>
      <c r="AJ90" s="275"/>
      <c r="AK90" s="275"/>
      <c r="AL90" s="275"/>
      <c r="AM90" s="275"/>
      <c r="AN90" s="275"/>
      <c r="AO90" s="275"/>
      <c r="AP90" s="275"/>
      <c r="AQ90" s="413"/>
      <c r="AS90" s="324" t="str">
        <f>MID(【入力】!$AL$490,1,1)</f>
        <v/>
      </c>
      <c r="AT90" s="296" t="str">
        <f>MID(【入力】!$AL$490,2,1)</f>
        <v/>
      </c>
      <c r="AU90" s="296" t="str">
        <f>MID(【入力】!$AL$490,3,1)</f>
        <v/>
      </c>
      <c r="AV90" s="296" t="str">
        <f>MID(【入力】!$AL$490,4,1)</f>
        <v/>
      </c>
      <c r="AW90" s="329" t="str">
        <f>MID(【入力】!$AP$490,1,1)</f>
        <v/>
      </c>
      <c r="AX90" s="296" t="str">
        <f>MID(【入力】!$AP$490,2,1)</f>
        <v/>
      </c>
      <c r="AY90" s="328" t="str">
        <f>MID(【入力】!$AP$490,3,1)</f>
        <v/>
      </c>
      <c r="AZ90" s="329" t="str">
        <f>MID(【入力】!$AS$490,1,1)</f>
        <v/>
      </c>
      <c r="BA90" s="296" t="str">
        <f>MID(【入力】!$AS$490,2,1)</f>
        <v/>
      </c>
      <c r="BB90" s="328" t="str">
        <f>MID(【入力】!$AS$490,3,1)</f>
        <v/>
      </c>
      <c r="BC90" s="332">
        <f>【入力】!$AV$490</f>
        <v>0</v>
      </c>
      <c r="BD90" s="332"/>
      <c r="BE90" s="332"/>
      <c r="BF90" s="332"/>
      <c r="BG90" s="332">
        <f>【入力】!$AZ$490</f>
        <v>0</v>
      </c>
      <c r="BH90" s="332"/>
      <c r="BI90" s="332"/>
      <c r="BJ90" s="295">
        <f>【入力】!$BC$490</f>
        <v>0</v>
      </c>
      <c r="BK90" s="332"/>
      <c r="BL90" s="332"/>
      <c r="BM90" s="332"/>
      <c r="BN90" s="333"/>
    </row>
    <row r="91" spans="2:66" ht="9.75" customHeight="1">
      <c r="B91" s="422"/>
      <c r="C91" s="574"/>
      <c r="D91" s="574"/>
      <c r="E91" s="574"/>
      <c r="F91" s="574"/>
      <c r="G91" s="281"/>
      <c r="H91" s="281"/>
      <c r="I91" s="281"/>
      <c r="J91" s="281"/>
      <c r="K91" s="281"/>
      <c r="L91" s="281"/>
      <c r="M91" s="281"/>
      <c r="N91" s="281"/>
      <c r="O91" s="281"/>
      <c r="P91" s="282"/>
      <c r="Q91" s="285"/>
      <c r="R91" s="286"/>
      <c r="S91" s="562"/>
      <c r="T91" s="562"/>
      <c r="U91" s="562"/>
      <c r="V91" s="286"/>
      <c r="W91" s="286"/>
      <c r="X91" s="286"/>
      <c r="Y91" s="286"/>
      <c r="Z91" s="562"/>
      <c r="AA91" s="562"/>
      <c r="AB91" s="562"/>
      <c r="AC91" s="562"/>
      <c r="AD91" s="562"/>
      <c r="AE91" s="562"/>
      <c r="AF91" s="411"/>
      <c r="AG91" s="411"/>
      <c r="AH91" s="412"/>
      <c r="AI91" s="274"/>
      <c r="AJ91" s="275"/>
      <c r="AK91" s="275"/>
      <c r="AL91" s="275"/>
      <c r="AM91" s="275"/>
      <c r="AN91" s="275"/>
      <c r="AO91" s="275"/>
      <c r="AP91" s="275"/>
      <c r="AQ91" s="413"/>
      <c r="AS91" s="324"/>
      <c r="AT91" s="296"/>
      <c r="AU91" s="296"/>
      <c r="AV91" s="296"/>
      <c r="AW91" s="329"/>
      <c r="AX91" s="296"/>
      <c r="AY91" s="328"/>
      <c r="AZ91" s="329"/>
      <c r="BA91" s="296"/>
      <c r="BB91" s="328"/>
      <c r="BC91" s="332"/>
      <c r="BD91" s="332"/>
      <c r="BE91" s="332"/>
      <c r="BF91" s="332"/>
      <c r="BG91" s="332"/>
      <c r="BH91" s="332"/>
      <c r="BI91" s="332"/>
      <c r="BJ91" s="295"/>
      <c r="BK91" s="332"/>
      <c r="BL91" s="332"/>
      <c r="BM91" s="332"/>
      <c r="BN91" s="333"/>
    </row>
    <row r="92" spans="2:66" ht="9.75" customHeight="1">
      <c r="B92" s="422">
        <v>8</v>
      </c>
      <c r="C92" s="574" t="str">
        <f>IF(【入力】!$C$492="","",【入力】!$C$492)</f>
        <v/>
      </c>
      <c r="D92" s="574"/>
      <c r="E92" s="574"/>
      <c r="F92" s="574"/>
      <c r="G92" s="281">
        <f>【入力】!$E$492</f>
        <v>0</v>
      </c>
      <c r="H92" s="281"/>
      <c r="I92" s="281"/>
      <c r="J92" s="281"/>
      <c r="K92" s="281"/>
      <c r="L92" s="281"/>
      <c r="M92" s="281"/>
      <c r="N92" s="281"/>
      <c r="O92" s="281"/>
      <c r="P92" s="282"/>
      <c r="Q92" s="285">
        <f>【入力】!$M$492</f>
        <v>0</v>
      </c>
      <c r="R92" s="286"/>
      <c r="S92" s="562" t="str">
        <f>IF(【入力】!$N$492=0,"",【入力】!$N$492)</f>
        <v/>
      </c>
      <c r="T92" s="562"/>
      <c r="U92" s="562"/>
      <c r="V92" s="286">
        <f>【入力】!$Q$492</f>
        <v>0</v>
      </c>
      <c r="W92" s="286"/>
      <c r="X92" s="286"/>
      <c r="Y92" s="286"/>
      <c r="Z92" s="562" t="str">
        <f>IF(【入力】!$T$492=0,"",【入力】!$T$492)</f>
        <v/>
      </c>
      <c r="AA92" s="562"/>
      <c r="AB92" s="562"/>
      <c r="AC92" s="562"/>
      <c r="AD92" s="562"/>
      <c r="AE92" s="562"/>
      <c r="AF92" s="411">
        <f>【入力】!$W$492</f>
        <v>0</v>
      </c>
      <c r="AG92" s="411"/>
      <c r="AH92" s="412" t="s">
        <v>30</v>
      </c>
      <c r="AI92" s="274" t="str">
        <f>【入力】!$Y$492</f>
        <v/>
      </c>
      <c r="AJ92" s="275"/>
      <c r="AK92" s="275"/>
      <c r="AL92" s="275"/>
      <c r="AM92" s="275"/>
      <c r="AN92" s="275"/>
      <c r="AO92" s="275"/>
      <c r="AP92" s="275"/>
      <c r="AQ92" s="413"/>
      <c r="AS92" s="324" t="str">
        <f>MID(【入力】!$AL$492,1,1)</f>
        <v/>
      </c>
      <c r="AT92" s="296" t="str">
        <f>MID(【入力】!$AL$492,2,1)</f>
        <v/>
      </c>
      <c r="AU92" s="296" t="str">
        <f>MID(【入力】!$AL$492,3,1)</f>
        <v/>
      </c>
      <c r="AV92" s="296" t="str">
        <f>MID(【入力】!$AL$492,4,1)</f>
        <v/>
      </c>
      <c r="AW92" s="329" t="str">
        <f>MID(【入力】!$AP$492,1,1)</f>
        <v/>
      </c>
      <c r="AX92" s="296" t="str">
        <f>MID(【入力】!$AP$492,2,1)</f>
        <v/>
      </c>
      <c r="AY92" s="328" t="str">
        <f>MID(【入力】!$AP$492,3,1)</f>
        <v/>
      </c>
      <c r="AZ92" s="329" t="str">
        <f>MID(【入力】!$AS$492,1,1)</f>
        <v/>
      </c>
      <c r="BA92" s="296" t="str">
        <f>MID(【入力】!$AS$492,2,1)</f>
        <v/>
      </c>
      <c r="BB92" s="328" t="str">
        <f>MID(【入力】!$AS$492,3,1)</f>
        <v/>
      </c>
      <c r="BC92" s="332">
        <f>【入力】!$AV$492</f>
        <v>0</v>
      </c>
      <c r="BD92" s="332"/>
      <c r="BE92" s="332"/>
      <c r="BF92" s="332"/>
      <c r="BG92" s="332">
        <f>【入力】!$AZ$492</f>
        <v>0</v>
      </c>
      <c r="BH92" s="332"/>
      <c r="BI92" s="332"/>
      <c r="BJ92" s="295">
        <f>【入力】!$BC$492</f>
        <v>0</v>
      </c>
      <c r="BK92" s="332"/>
      <c r="BL92" s="332"/>
      <c r="BM92" s="332"/>
      <c r="BN92" s="333"/>
    </row>
    <row r="93" spans="2:66" ht="9.75" customHeight="1">
      <c r="B93" s="573"/>
      <c r="C93" s="649"/>
      <c r="D93" s="649"/>
      <c r="E93" s="649"/>
      <c r="F93" s="649"/>
      <c r="G93" s="283"/>
      <c r="H93" s="283"/>
      <c r="I93" s="283"/>
      <c r="J93" s="283"/>
      <c r="K93" s="283"/>
      <c r="L93" s="283"/>
      <c r="M93" s="283"/>
      <c r="N93" s="283"/>
      <c r="O93" s="283"/>
      <c r="P93" s="284"/>
      <c r="Q93" s="287"/>
      <c r="R93" s="288"/>
      <c r="S93" s="563"/>
      <c r="T93" s="563"/>
      <c r="U93" s="563"/>
      <c r="V93" s="288"/>
      <c r="W93" s="288"/>
      <c r="X93" s="288"/>
      <c r="Y93" s="288"/>
      <c r="Z93" s="563"/>
      <c r="AA93" s="563"/>
      <c r="AB93" s="563"/>
      <c r="AC93" s="563"/>
      <c r="AD93" s="563"/>
      <c r="AE93" s="563"/>
      <c r="AF93" s="564"/>
      <c r="AG93" s="564"/>
      <c r="AH93" s="565"/>
      <c r="AI93" s="566"/>
      <c r="AJ93" s="567"/>
      <c r="AK93" s="567"/>
      <c r="AL93" s="567"/>
      <c r="AM93" s="567"/>
      <c r="AN93" s="567"/>
      <c r="AO93" s="567"/>
      <c r="AP93" s="567"/>
      <c r="AQ93" s="568"/>
      <c r="AS93" s="324"/>
      <c r="AT93" s="296"/>
      <c r="AU93" s="296"/>
      <c r="AV93" s="296"/>
      <c r="AW93" s="329"/>
      <c r="AX93" s="296"/>
      <c r="AY93" s="328"/>
      <c r="AZ93" s="329"/>
      <c r="BA93" s="296"/>
      <c r="BB93" s="328"/>
      <c r="BC93" s="332"/>
      <c r="BD93" s="332"/>
      <c r="BE93" s="332"/>
      <c r="BF93" s="332"/>
      <c r="BG93" s="332"/>
      <c r="BH93" s="332"/>
      <c r="BI93" s="332"/>
      <c r="BJ93" s="295"/>
      <c r="BK93" s="332"/>
      <c r="BL93" s="332"/>
      <c r="BM93" s="332"/>
      <c r="BN93" s="333"/>
    </row>
    <row r="94" spans="2:66" ht="6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S94" s="344" t="s">
        <v>81</v>
      </c>
      <c r="AT94" s="345"/>
      <c r="AU94" s="345"/>
      <c r="AV94" s="345"/>
      <c r="AW94" s="345"/>
      <c r="AX94" s="345"/>
      <c r="AY94" s="345"/>
      <c r="AZ94" s="345"/>
      <c r="BA94" s="345"/>
      <c r="BB94" s="345"/>
      <c r="BC94" s="348">
        <f>【入力】!$AV$494</f>
        <v>0</v>
      </c>
      <c r="BD94" s="348"/>
      <c r="BE94" s="348"/>
      <c r="BF94" s="348"/>
      <c r="BG94" s="348">
        <f>【入力】!$AZ$494</f>
        <v>0</v>
      </c>
      <c r="BH94" s="348"/>
      <c r="BI94" s="348"/>
      <c r="BJ94" s="350">
        <f>【入力】!$BC$494</f>
        <v>0</v>
      </c>
      <c r="BK94" s="348"/>
      <c r="BL94" s="348"/>
      <c r="BM94" s="348"/>
      <c r="BN94" s="351"/>
    </row>
    <row r="95" spans="2:66" ht="9" customHeight="1">
      <c r="B95" s="384" t="s">
        <v>87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569" t="s">
        <v>35</v>
      </c>
      <c r="N95" s="132"/>
      <c r="O95" s="132"/>
      <c r="P95" s="132"/>
      <c r="Q95" s="132"/>
      <c r="R95" s="132"/>
      <c r="S95" s="132"/>
      <c r="T95" s="132"/>
      <c r="U95" s="570"/>
      <c r="V95" s="569" t="s">
        <v>88</v>
      </c>
      <c r="W95" s="132"/>
      <c r="X95" s="132"/>
      <c r="Y95" s="132"/>
      <c r="Z95" s="132"/>
      <c r="AA95" s="132"/>
      <c r="AB95" s="132"/>
      <c r="AC95" s="132"/>
      <c r="AD95" s="132"/>
      <c r="AE95" s="570"/>
      <c r="AF95" s="387" t="s">
        <v>36</v>
      </c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8"/>
      <c r="AS95" s="344"/>
      <c r="AT95" s="345"/>
      <c r="AU95" s="345"/>
      <c r="AV95" s="345"/>
      <c r="AW95" s="345"/>
      <c r="AX95" s="345"/>
      <c r="AY95" s="345"/>
      <c r="AZ95" s="345"/>
      <c r="BA95" s="345"/>
      <c r="BB95" s="345"/>
      <c r="BC95" s="348"/>
      <c r="BD95" s="348"/>
      <c r="BE95" s="348"/>
      <c r="BF95" s="348"/>
      <c r="BG95" s="348"/>
      <c r="BH95" s="348"/>
      <c r="BI95" s="348"/>
      <c r="BJ95" s="350"/>
      <c r="BK95" s="348"/>
      <c r="BL95" s="348"/>
      <c r="BM95" s="348"/>
      <c r="BN95" s="351"/>
    </row>
    <row r="96" spans="2:66" ht="9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571"/>
      <c r="N96" s="267"/>
      <c r="O96" s="267"/>
      <c r="P96" s="267"/>
      <c r="Q96" s="267"/>
      <c r="R96" s="267"/>
      <c r="S96" s="267"/>
      <c r="T96" s="267"/>
      <c r="U96" s="572"/>
      <c r="V96" s="571"/>
      <c r="W96" s="267"/>
      <c r="X96" s="267"/>
      <c r="Y96" s="267"/>
      <c r="Z96" s="267"/>
      <c r="AA96" s="267"/>
      <c r="AB96" s="267"/>
      <c r="AC96" s="267"/>
      <c r="AD96" s="267"/>
      <c r="AE96" s="572"/>
      <c r="AF96" s="389"/>
      <c r="AG96" s="389"/>
      <c r="AH96" s="389"/>
      <c r="AI96" s="389"/>
      <c r="AJ96" s="389"/>
      <c r="AK96" s="389"/>
      <c r="AL96" s="389"/>
      <c r="AM96" s="389"/>
      <c r="AN96" s="389"/>
      <c r="AO96" s="389"/>
      <c r="AP96" s="389"/>
      <c r="AQ96" s="390"/>
      <c r="AS96" s="346"/>
      <c r="AT96" s="347"/>
      <c r="AU96" s="347"/>
      <c r="AV96" s="347"/>
      <c r="AW96" s="347"/>
      <c r="AX96" s="347"/>
      <c r="AY96" s="347"/>
      <c r="AZ96" s="347"/>
      <c r="BA96" s="347"/>
      <c r="BB96" s="347"/>
      <c r="BC96" s="349"/>
      <c r="BD96" s="349"/>
      <c r="BE96" s="349"/>
      <c r="BF96" s="349"/>
      <c r="BG96" s="349"/>
      <c r="BH96" s="349"/>
      <c r="BI96" s="349"/>
      <c r="BJ96" s="352"/>
      <c r="BK96" s="349"/>
      <c r="BL96" s="349"/>
      <c r="BM96" s="349"/>
      <c r="BN96" s="353"/>
    </row>
    <row r="97" spans="2:66" ht="10.5" customHeight="1">
      <c r="B97" s="368" t="s">
        <v>78</v>
      </c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271">
        <f ca="1">【入力】!$L$497</f>
        <v>0</v>
      </c>
      <c r="N97" s="272"/>
      <c r="O97" s="272"/>
      <c r="P97" s="272"/>
      <c r="Q97" s="272"/>
      <c r="R97" s="272"/>
      <c r="S97" s="272"/>
      <c r="T97" s="272"/>
      <c r="U97" s="273"/>
      <c r="V97" s="271">
        <f ca="1">【入力】!$R$497</f>
        <v>0</v>
      </c>
      <c r="W97" s="272"/>
      <c r="X97" s="272"/>
      <c r="Y97" s="272"/>
      <c r="Z97" s="272"/>
      <c r="AA97" s="272"/>
      <c r="AB97" s="272"/>
      <c r="AC97" s="272"/>
      <c r="AD97" s="272"/>
      <c r="AE97" s="273"/>
      <c r="AF97" s="277">
        <f ca="1">【入力】!$W$497</f>
        <v>0</v>
      </c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8"/>
      <c r="AS97" s="354" t="s">
        <v>128</v>
      </c>
      <c r="AT97" s="354"/>
      <c r="AU97" s="354"/>
      <c r="AV97" s="354"/>
      <c r="AW97" s="354"/>
      <c r="AX97" s="354"/>
      <c r="AY97" s="354"/>
      <c r="AZ97" s="354"/>
      <c r="BA97" s="354"/>
      <c r="BB97" s="354"/>
    </row>
    <row r="98" spans="2:66" ht="9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74"/>
      <c r="N98" s="275"/>
      <c r="O98" s="275"/>
      <c r="P98" s="275"/>
      <c r="Q98" s="275"/>
      <c r="R98" s="275"/>
      <c r="S98" s="275"/>
      <c r="T98" s="275"/>
      <c r="U98" s="276"/>
      <c r="V98" s="274"/>
      <c r="W98" s="275"/>
      <c r="X98" s="275"/>
      <c r="Y98" s="275"/>
      <c r="Z98" s="275"/>
      <c r="AA98" s="275"/>
      <c r="AB98" s="275"/>
      <c r="AC98" s="275"/>
      <c r="AD98" s="275"/>
      <c r="AE98" s="276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80"/>
      <c r="AS98" s="334" t="s">
        <v>129</v>
      </c>
      <c r="AT98" s="335"/>
      <c r="AU98" s="335"/>
      <c r="AV98" s="335"/>
      <c r="AW98" s="335"/>
      <c r="AX98" s="335"/>
      <c r="AY98" s="335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340" t="s">
        <v>37</v>
      </c>
      <c r="BN98" s="341"/>
    </row>
    <row r="99" spans="2:66" ht="9" customHeight="1">
      <c r="B99" s="290" t="s">
        <v>79</v>
      </c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550">
        <f>【入力】!$L$500</f>
        <v>0</v>
      </c>
      <c r="N99" s="279"/>
      <c r="O99" s="279"/>
      <c r="P99" s="279"/>
      <c r="Q99" s="279"/>
      <c r="R99" s="279"/>
      <c r="S99" s="279"/>
      <c r="T99" s="279"/>
      <c r="U99" s="551"/>
      <c r="V99" s="550">
        <f>【入力】!$R$500</f>
        <v>0</v>
      </c>
      <c r="W99" s="279"/>
      <c r="X99" s="279"/>
      <c r="Y99" s="279"/>
      <c r="Z99" s="279"/>
      <c r="AA99" s="279"/>
      <c r="AB99" s="279"/>
      <c r="AC99" s="279"/>
      <c r="AD99" s="279"/>
      <c r="AE99" s="551"/>
      <c r="AF99" s="279">
        <f>【入力】!$W$500</f>
        <v>0</v>
      </c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80"/>
      <c r="AS99" s="336"/>
      <c r="AT99" s="337"/>
      <c r="AU99" s="337"/>
      <c r="AV99" s="337"/>
      <c r="AW99" s="337"/>
      <c r="AX99" s="337"/>
      <c r="AY99" s="337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342"/>
      <c r="BN99" s="343"/>
    </row>
    <row r="100" spans="2:66" ht="9" customHeight="1"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550"/>
      <c r="N100" s="279"/>
      <c r="O100" s="279"/>
      <c r="P100" s="279"/>
      <c r="Q100" s="279"/>
      <c r="R100" s="279"/>
      <c r="S100" s="279"/>
      <c r="T100" s="279"/>
      <c r="U100" s="551"/>
      <c r="V100" s="550"/>
      <c r="W100" s="279"/>
      <c r="X100" s="279"/>
      <c r="Y100" s="279"/>
      <c r="Z100" s="279"/>
      <c r="AA100" s="279"/>
      <c r="AB100" s="279"/>
      <c r="AC100" s="279"/>
      <c r="AD100" s="279"/>
      <c r="AE100" s="551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80"/>
      <c r="AS100" s="336"/>
      <c r="AT100" s="337"/>
      <c r="AU100" s="337"/>
      <c r="AV100" s="337"/>
      <c r="AW100" s="337"/>
      <c r="AX100" s="337"/>
      <c r="AY100" s="337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342"/>
      <c r="BN100" s="343"/>
    </row>
    <row r="101" spans="2:66" ht="9" customHeight="1">
      <c r="B101" s="290" t="str">
        <f>【入力】!$C$127</f>
        <v>不課税対象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550">
        <f ca="1">【入力】!$L$503</f>
        <v>0</v>
      </c>
      <c r="N101" s="279"/>
      <c r="O101" s="279"/>
      <c r="P101" s="279"/>
      <c r="Q101" s="279"/>
      <c r="R101" s="279"/>
      <c r="S101" s="279"/>
      <c r="T101" s="279"/>
      <c r="U101" s="551"/>
      <c r="V101" s="555"/>
      <c r="W101" s="556"/>
      <c r="X101" s="556"/>
      <c r="Y101" s="556"/>
      <c r="Z101" s="556"/>
      <c r="AA101" s="556"/>
      <c r="AB101" s="556"/>
      <c r="AC101" s="556"/>
      <c r="AD101" s="556"/>
      <c r="AE101" s="557"/>
      <c r="AF101" s="279">
        <f ca="1">【入力】!$W$503</f>
        <v>0</v>
      </c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80"/>
      <c r="AS101" s="338"/>
      <c r="AT101" s="339"/>
      <c r="AU101" s="339"/>
      <c r="AV101" s="339"/>
      <c r="AW101" s="339"/>
      <c r="AX101" s="339"/>
      <c r="AY101" s="33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24"/>
      <c r="BN101" s="220"/>
    </row>
    <row r="102" spans="2:66" ht="9" customHeight="1">
      <c r="B102" s="548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52"/>
      <c r="N102" s="553"/>
      <c r="O102" s="553"/>
      <c r="P102" s="553"/>
      <c r="Q102" s="553"/>
      <c r="R102" s="553"/>
      <c r="S102" s="553"/>
      <c r="T102" s="553"/>
      <c r="U102" s="554"/>
      <c r="V102" s="558"/>
      <c r="W102" s="559"/>
      <c r="X102" s="559"/>
      <c r="Y102" s="559"/>
      <c r="Z102" s="559"/>
      <c r="AA102" s="559"/>
      <c r="AB102" s="559"/>
      <c r="AC102" s="559"/>
      <c r="AD102" s="559"/>
      <c r="AE102" s="560"/>
      <c r="AF102" s="553"/>
      <c r="AG102" s="553"/>
      <c r="AH102" s="553"/>
      <c r="AI102" s="553"/>
      <c r="AJ102" s="553"/>
      <c r="AK102" s="553"/>
      <c r="AL102" s="553"/>
      <c r="AM102" s="553"/>
      <c r="AN102" s="553"/>
      <c r="AO102" s="553"/>
      <c r="AP102" s="553"/>
      <c r="AQ102" s="561"/>
      <c r="AS102" s="266" t="s">
        <v>180</v>
      </c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 t="s">
        <v>37</v>
      </c>
      <c r="BN102" s="323"/>
    </row>
    <row r="103" spans="2:66" ht="9" customHeight="1">
      <c r="AS103" s="268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301"/>
    </row>
    <row r="104" spans="2:66" ht="12" customHeight="1">
      <c r="B104" s="289" t="s">
        <v>40</v>
      </c>
      <c r="C104" s="289"/>
      <c r="D104" s="289"/>
      <c r="E104" s="289"/>
      <c r="F104" s="289"/>
      <c r="G104" s="289"/>
      <c r="H104" s="289" t="s">
        <v>41</v>
      </c>
      <c r="I104" s="289"/>
      <c r="J104" s="289"/>
      <c r="K104" s="289"/>
      <c r="L104" s="289"/>
      <c r="M104" s="289" t="s">
        <v>42</v>
      </c>
      <c r="N104" s="289"/>
      <c r="O104" s="289"/>
      <c r="P104" s="289"/>
      <c r="Q104" s="289"/>
      <c r="R104" s="289" t="s">
        <v>43</v>
      </c>
      <c r="S104" s="289"/>
      <c r="T104" s="289"/>
      <c r="U104" s="289"/>
      <c r="V104" s="289"/>
      <c r="W104" s="289"/>
      <c r="X104" s="289"/>
      <c r="Y104" s="6"/>
      <c r="Z104" s="620" t="s">
        <v>8</v>
      </c>
      <c r="AA104" s="621"/>
      <c r="AB104" s="621"/>
      <c r="AC104" s="621"/>
      <c r="AD104" s="621"/>
      <c r="AE104" s="621"/>
      <c r="AF104" s="621"/>
      <c r="AG104" s="621"/>
      <c r="AH104" s="621"/>
      <c r="AI104" s="621"/>
      <c r="AJ104" s="621"/>
      <c r="AK104" s="621"/>
      <c r="AL104" s="621"/>
      <c r="AM104" s="621"/>
      <c r="AN104" s="621"/>
      <c r="AO104" s="621"/>
      <c r="AP104" s="621"/>
      <c r="AQ104" s="622"/>
      <c r="AS104" s="268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301"/>
    </row>
    <row r="105" spans="2:66" ht="9" customHeight="1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6"/>
      <c r="Z105" s="623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4"/>
      <c r="AL105" s="624"/>
      <c r="AM105" s="624"/>
      <c r="AN105" s="624"/>
      <c r="AO105" s="624"/>
      <c r="AP105" s="624"/>
      <c r="AQ105" s="625"/>
      <c r="AS105" s="318" t="s">
        <v>120</v>
      </c>
      <c r="AT105" s="319"/>
      <c r="AU105" s="319"/>
      <c r="AV105" s="319"/>
      <c r="AW105" s="319"/>
      <c r="AX105" s="319"/>
      <c r="AY105" s="31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 t="s">
        <v>37</v>
      </c>
      <c r="BN105" s="301"/>
    </row>
    <row r="106" spans="2:66" ht="10.5" customHeight="1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7"/>
      <c r="Z106" s="62"/>
      <c r="AA106" s="7"/>
      <c r="AB106" s="6"/>
      <c r="AC106" s="7"/>
      <c r="AD106" s="6"/>
      <c r="AF106" s="6"/>
      <c r="AG106" s="6"/>
      <c r="AH106" s="7" t="s">
        <v>75</v>
      </c>
      <c r="AI106" s="6"/>
      <c r="AJ106" s="6"/>
      <c r="AL106" s="7"/>
      <c r="AM106" s="7" t="s">
        <v>74</v>
      </c>
      <c r="AN106" s="7"/>
      <c r="AO106" s="7"/>
      <c r="AP106" s="7"/>
      <c r="AQ106" s="63" t="s">
        <v>37</v>
      </c>
      <c r="AS106" s="318"/>
      <c r="AT106" s="319"/>
      <c r="AU106" s="319"/>
      <c r="AV106" s="319"/>
      <c r="AW106" s="319"/>
      <c r="AX106" s="319"/>
      <c r="AY106" s="31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301"/>
    </row>
    <row r="107" spans="2:66" ht="9" customHeight="1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56"/>
      <c r="Z107" s="542">
        <f ca="1">【入力】!$W$509</f>
        <v>0</v>
      </c>
      <c r="AA107" s="543"/>
      <c r="AB107" s="543"/>
      <c r="AC107" s="543"/>
      <c r="AD107" s="543"/>
      <c r="AE107" s="543"/>
      <c r="AF107" s="543"/>
      <c r="AG107" s="543"/>
      <c r="AH107" s="543"/>
      <c r="AI107" s="543"/>
      <c r="AJ107" s="543"/>
      <c r="AK107" s="543"/>
      <c r="AL107" s="543"/>
      <c r="AM107" s="543"/>
      <c r="AN107" s="543"/>
      <c r="AO107" s="543"/>
      <c r="AP107" s="543"/>
      <c r="AQ107" s="544"/>
      <c r="AS107" s="318"/>
      <c r="AT107" s="319"/>
      <c r="AU107" s="319"/>
      <c r="AV107" s="319"/>
      <c r="AW107" s="319"/>
      <c r="AX107" s="319"/>
      <c r="AY107" s="31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301"/>
    </row>
    <row r="108" spans="2:66" ht="9" customHeight="1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56"/>
      <c r="Z108" s="542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4"/>
      <c r="AS108" s="330" t="s">
        <v>91</v>
      </c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6"/>
    </row>
    <row r="109" spans="2:66" ht="18" customHeight="1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56"/>
      <c r="Z109" s="545"/>
      <c r="AA109" s="546"/>
      <c r="AB109" s="546"/>
      <c r="AC109" s="546"/>
      <c r="AD109" s="546"/>
      <c r="AE109" s="546"/>
      <c r="AF109" s="546"/>
      <c r="AG109" s="546"/>
      <c r="AH109" s="546"/>
      <c r="AI109" s="546"/>
      <c r="AJ109" s="546"/>
      <c r="AK109" s="546"/>
      <c r="AL109" s="546"/>
      <c r="AM109" s="546"/>
      <c r="AN109" s="546"/>
      <c r="AO109" s="546"/>
      <c r="AP109" s="546"/>
      <c r="AQ109" s="547"/>
      <c r="AS109" s="331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300"/>
    </row>
    <row r="110" spans="2:66" ht="3" customHeight="1"/>
    <row r="111" spans="2:66" ht="6" customHeight="1">
      <c r="B111" s="581" t="s">
        <v>167</v>
      </c>
      <c r="C111" s="581"/>
      <c r="D111" s="581"/>
      <c r="E111" s="581"/>
      <c r="F111" s="581"/>
      <c r="G111" s="581"/>
      <c r="H111" s="581"/>
      <c r="I111" s="581"/>
      <c r="J111" s="262" t="s">
        <v>0</v>
      </c>
      <c r="K111" s="262"/>
      <c r="L111" s="262"/>
      <c r="M111" s="262"/>
      <c r="N111" s="262"/>
      <c r="O111" s="262"/>
      <c r="P111" s="262"/>
      <c r="Q111" s="262"/>
      <c r="Z111" s="650" t="s">
        <v>82</v>
      </c>
      <c r="AA111" s="650"/>
      <c r="AB111" s="650"/>
      <c r="AC111" s="650"/>
      <c r="AD111" s="650"/>
      <c r="AE111" s="263" t="str">
        <f>【入力】!$W$429</f>
        <v>5</v>
      </c>
      <c r="AF111" s="263"/>
      <c r="AG111" s="263"/>
      <c r="AH111" s="263"/>
      <c r="AI111" s="263"/>
      <c r="AJ111" s="263"/>
      <c r="AK111" s="263"/>
      <c r="AL111" s="265" t="s">
        <v>186</v>
      </c>
      <c r="AM111" s="265"/>
      <c r="AN111" s="265"/>
      <c r="AO111" s="265"/>
      <c r="AP111" s="265"/>
      <c r="AQ111" s="265"/>
      <c r="AS111" s="135"/>
      <c r="AT111" s="135"/>
      <c r="AU111" s="135"/>
      <c r="AV111" s="135"/>
      <c r="AW111" s="135"/>
      <c r="AX111" s="135"/>
      <c r="AY111" s="135"/>
      <c r="AZ111" s="135"/>
      <c r="BA111" s="539" t="s">
        <v>76</v>
      </c>
      <c r="BB111" s="539"/>
      <c r="BC111" s="539"/>
      <c r="BD111" s="539"/>
      <c r="BE111" s="236" t="str">
        <f>MID(【入力】!$K$432,1,4)</f>
        <v/>
      </c>
      <c r="BF111" s="236"/>
      <c r="BG111" s="236"/>
      <c r="BH111" s="297" t="s">
        <v>5</v>
      </c>
      <c r="BI111" s="236" t="str">
        <f>MID(【入力】!$K$432,5,2)</f>
        <v/>
      </c>
      <c r="BJ111" s="236"/>
      <c r="BK111" s="297" t="s">
        <v>6</v>
      </c>
      <c r="BL111" s="236" t="str">
        <f>MID(【入力】!$K$432,7,2)</f>
        <v/>
      </c>
      <c r="BM111" s="236"/>
      <c r="BN111" s="297" t="s">
        <v>7</v>
      </c>
    </row>
    <row r="112" spans="2:66" ht="10.5" customHeight="1">
      <c r="B112" s="581"/>
      <c r="C112" s="581"/>
      <c r="D112" s="581"/>
      <c r="E112" s="581"/>
      <c r="F112" s="581"/>
      <c r="G112" s="581"/>
      <c r="H112" s="581"/>
      <c r="I112" s="581"/>
      <c r="J112" s="262"/>
      <c r="K112" s="262"/>
      <c r="L112" s="262"/>
      <c r="M112" s="262"/>
      <c r="N112" s="262"/>
      <c r="O112" s="262"/>
      <c r="P112" s="262"/>
      <c r="Q112" s="262"/>
      <c r="S112" s="270" t="s">
        <v>31</v>
      </c>
      <c r="T112" s="270"/>
      <c r="U112" s="270"/>
      <c r="V112" s="270"/>
      <c r="W112" s="270"/>
      <c r="X112" s="270"/>
      <c r="Y112" s="270"/>
      <c r="Z112" s="211"/>
      <c r="AA112" s="211"/>
      <c r="AB112" s="211"/>
      <c r="AC112" s="211"/>
      <c r="AD112" s="211"/>
      <c r="AE112" s="264"/>
      <c r="AF112" s="264"/>
      <c r="AG112" s="264"/>
      <c r="AH112" s="264"/>
      <c r="AI112" s="264"/>
      <c r="AJ112" s="264"/>
      <c r="AK112" s="264"/>
      <c r="AL112" s="265"/>
      <c r="AM112" s="265"/>
      <c r="AN112" s="265"/>
      <c r="AO112" s="265"/>
      <c r="AP112" s="265"/>
      <c r="AQ112" s="265"/>
      <c r="AS112" s="135"/>
      <c r="AT112" s="135"/>
      <c r="AU112" s="135"/>
      <c r="AV112" s="135"/>
      <c r="AW112" s="135"/>
      <c r="AX112" s="135"/>
      <c r="AY112" s="135"/>
      <c r="AZ112" s="135"/>
      <c r="BA112" s="540"/>
      <c r="BB112" s="540"/>
      <c r="BC112" s="540"/>
      <c r="BD112" s="540"/>
      <c r="BE112" s="541"/>
      <c r="BF112" s="541"/>
      <c r="BG112" s="541"/>
      <c r="BH112" s="298"/>
      <c r="BI112" s="541"/>
      <c r="BJ112" s="541"/>
      <c r="BK112" s="298"/>
      <c r="BL112" s="541"/>
      <c r="BM112" s="541"/>
      <c r="BN112" s="298"/>
    </row>
    <row r="113" spans="2:79" ht="10.5" customHeight="1">
      <c r="B113" s="581"/>
      <c r="C113" s="581"/>
      <c r="D113" s="581"/>
      <c r="E113" s="581"/>
      <c r="F113" s="581"/>
      <c r="G113" s="581"/>
      <c r="H113" s="581"/>
      <c r="I113" s="581"/>
      <c r="J113" s="262"/>
      <c r="K113" s="262"/>
      <c r="L113" s="262"/>
      <c r="M113" s="262"/>
      <c r="N113" s="262"/>
      <c r="O113" s="262"/>
      <c r="P113" s="262"/>
      <c r="Q113" s="262"/>
      <c r="S113" s="270"/>
      <c r="T113" s="270"/>
      <c r="U113" s="270"/>
      <c r="V113" s="270"/>
      <c r="W113" s="270"/>
      <c r="X113" s="270"/>
      <c r="Y113" s="270"/>
      <c r="AS113" s="652" t="s">
        <v>183</v>
      </c>
      <c r="AT113" s="652"/>
      <c r="AU113" s="652"/>
      <c r="AV113" s="652"/>
      <c r="AW113" s="652"/>
      <c r="AX113" s="652"/>
      <c r="AY113" s="652"/>
      <c r="AZ113" s="652"/>
    </row>
    <row r="114" spans="2:79" ht="10.5" customHeight="1">
      <c r="B114" s="516" t="s">
        <v>184</v>
      </c>
      <c r="C114" s="516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S114" s="517" t="s">
        <v>24</v>
      </c>
      <c r="T114" s="518"/>
      <c r="U114" s="518"/>
      <c r="V114" s="518"/>
      <c r="W114" s="518"/>
      <c r="X114" s="518"/>
      <c r="Y114" s="519"/>
      <c r="Z114" s="520" t="str">
        <f>MID(【入力】!$K$5,1,1)</f>
        <v/>
      </c>
      <c r="AA114" s="520"/>
      <c r="AB114" s="522" t="str">
        <f>MID(【入力】!$K$5,2,1)</f>
        <v/>
      </c>
      <c r="AC114" s="522"/>
      <c r="AD114" s="522" t="str">
        <f>MID(【入力】!$K$5,3,1)</f>
        <v/>
      </c>
      <c r="AE114" s="522"/>
      <c r="AF114" s="522" t="str">
        <f>MID(【入力】!$K$5,4,1)</f>
        <v/>
      </c>
      <c r="AG114" s="522"/>
      <c r="AH114" s="522" t="str">
        <f>MID(【入力】!$K$5,5,1)</f>
        <v/>
      </c>
      <c r="AI114" s="522"/>
      <c r="AJ114" s="520" t="str">
        <f>MID(【入力】!$K$5,6,1)</f>
        <v/>
      </c>
      <c r="AK114" s="520"/>
      <c r="AL114" s="501" t="s">
        <v>188</v>
      </c>
      <c r="AM114" s="502"/>
      <c r="AN114" s="502"/>
      <c r="AO114" s="502"/>
      <c r="AP114" s="502"/>
      <c r="AQ114" s="503"/>
      <c r="AS114" s="507" t="s">
        <v>38</v>
      </c>
      <c r="AT114" s="508"/>
      <c r="AU114" s="508"/>
      <c r="AV114" s="508"/>
      <c r="AW114" s="508"/>
      <c r="AX114" s="508"/>
      <c r="AY114" s="508"/>
      <c r="AZ114" s="508"/>
      <c r="BA114" s="508"/>
      <c r="BB114" s="509"/>
      <c r="BC114" s="306" t="str">
        <f>MID(【入力】!$K$448,1,1)</f>
        <v/>
      </c>
      <c r="BD114" s="306" t="str">
        <f>MID(【入力】!$K$448,2,1)</f>
        <v/>
      </c>
      <c r="BE114" s="306" t="str">
        <f>MID(【入力】!$K$448,3,1)</f>
        <v/>
      </c>
      <c r="BF114" s="306" t="str">
        <f>MID(【入力】!$K$448,4,1)</f>
        <v/>
      </c>
      <c r="BG114" s="306" t="str">
        <f>MID(【入力】!$K$448,5,1)</f>
        <v/>
      </c>
      <c r="BH114" s="309"/>
      <c r="BI114" s="309"/>
      <c r="BJ114" s="309"/>
      <c r="BK114" s="309"/>
      <c r="BL114" s="309"/>
      <c r="BM114" s="309"/>
      <c r="BN114" s="310"/>
    </row>
    <row r="115" spans="2:79" ht="10.5" customHeight="1">
      <c r="B115" s="516"/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S115" s="315"/>
      <c r="T115" s="316"/>
      <c r="U115" s="316"/>
      <c r="V115" s="316"/>
      <c r="W115" s="316"/>
      <c r="X115" s="316"/>
      <c r="Y115" s="317"/>
      <c r="Z115" s="521"/>
      <c r="AA115" s="521"/>
      <c r="AB115" s="523"/>
      <c r="AC115" s="523"/>
      <c r="AD115" s="523"/>
      <c r="AE115" s="523"/>
      <c r="AF115" s="523"/>
      <c r="AG115" s="523"/>
      <c r="AH115" s="523"/>
      <c r="AI115" s="523"/>
      <c r="AJ115" s="521"/>
      <c r="AK115" s="521"/>
      <c r="AL115" s="504"/>
      <c r="AM115" s="505"/>
      <c r="AN115" s="505"/>
      <c r="AO115" s="505"/>
      <c r="AP115" s="505"/>
      <c r="AQ115" s="506"/>
      <c r="AS115" s="510"/>
      <c r="AT115" s="511"/>
      <c r="AU115" s="511"/>
      <c r="AV115" s="511"/>
      <c r="AW115" s="511"/>
      <c r="AX115" s="511"/>
      <c r="AY115" s="511"/>
      <c r="AZ115" s="511"/>
      <c r="BA115" s="511"/>
      <c r="BB115" s="512"/>
      <c r="BC115" s="307"/>
      <c r="BD115" s="307"/>
      <c r="BE115" s="307"/>
      <c r="BF115" s="307"/>
      <c r="BG115" s="307"/>
      <c r="BH115" s="311"/>
      <c r="BI115" s="311"/>
      <c r="BJ115" s="311"/>
      <c r="BK115" s="311"/>
      <c r="BL115" s="311"/>
      <c r="BM115" s="311"/>
      <c r="BN115" s="312"/>
      <c r="BR115" s="325" t="str">
        <f>MID(【入力】!$K$9,1,3)</f>
        <v/>
      </c>
      <c r="BS115" s="325"/>
      <c r="BT115" s="325"/>
      <c r="BU115" s="325"/>
      <c r="BV115" s="325" t="s">
        <v>3</v>
      </c>
      <c r="BW115" s="325"/>
      <c r="BX115" s="325" t="str">
        <f>MID(【入力】!$K$9,4,4)</f>
        <v/>
      </c>
      <c r="BY115" s="325"/>
      <c r="BZ115" s="325"/>
      <c r="CA115" s="325"/>
    </row>
    <row r="116" spans="2:79" ht="9.75" customHeight="1">
      <c r="B116" s="524" t="s">
        <v>4</v>
      </c>
      <c r="C116" s="525"/>
      <c r="D116" s="525"/>
      <c r="E116" s="525"/>
      <c r="F116" s="525"/>
      <c r="G116" s="530" t="str">
        <f>MID(【入力】!$K$435,1,1)</f>
        <v/>
      </c>
      <c r="H116" s="533" t="str">
        <f>MID(【入力】!$K$435,2,1)</f>
        <v/>
      </c>
      <c r="I116" s="533" t="str">
        <f>MID(【入力】!$K$435,3,1)</f>
        <v/>
      </c>
      <c r="J116" s="533" t="str">
        <f>MID(【入力】!$K$435,4,1)</f>
        <v/>
      </c>
      <c r="K116" s="536" t="s">
        <v>5</v>
      </c>
      <c r="L116" s="533" t="str">
        <f>MID(【入力】!$K$435,5,1)</f>
        <v/>
      </c>
      <c r="M116" s="533" t="str">
        <f>MID(【入力】!$K$435,6,1)</f>
        <v/>
      </c>
      <c r="N116" s="536" t="s">
        <v>6</v>
      </c>
      <c r="O116" s="533" t="str">
        <f>MID(【入力】!$K$435,7,1)</f>
        <v/>
      </c>
      <c r="P116" s="533" t="str">
        <f>MID(【入力】!$K$435,8,1)</f>
        <v/>
      </c>
      <c r="Q116" s="486" t="s">
        <v>7</v>
      </c>
      <c r="R116" s="10"/>
      <c r="S116" s="490" t="s">
        <v>9</v>
      </c>
      <c r="T116" s="491"/>
      <c r="U116" s="491"/>
      <c r="V116" s="491"/>
      <c r="W116" s="491"/>
      <c r="X116" s="491"/>
      <c r="Y116" s="492"/>
      <c r="Z116" s="36"/>
      <c r="AA116" s="616" t="str">
        <f>IF(【入力】!$K$9="","",$BR$7)</f>
        <v/>
      </c>
      <c r="AB116" s="616"/>
      <c r="AC116" s="616"/>
      <c r="AD116" s="616"/>
      <c r="AE116" s="616"/>
      <c r="AF116" s="616"/>
      <c r="AG116" s="616"/>
      <c r="AH116" s="616"/>
      <c r="AI116" s="616"/>
      <c r="AJ116" s="616"/>
      <c r="AK116" s="616"/>
      <c r="AL116" s="46"/>
      <c r="AM116" s="46"/>
      <c r="AN116" s="46"/>
      <c r="AO116" s="46"/>
      <c r="AP116" s="46"/>
      <c r="AQ116" s="47"/>
      <c r="AS116" s="513"/>
      <c r="AT116" s="514"/>
      <c r="AU116" s="514"/>
      <c r="AV116" s="514"/>
      <c r="AW116" s="514"/>
      <c r="AX116" s="514"/>
      <c r="AY116" s="514"/>
      <c r="AZ116" s="514"/>
      <c r="BA116" s="514"/>
      <c r="BB116" s="515"/>
      <c r="BC116" s="308"/>
      <c r="BD116" s="308"/>
      <c r="BE116" s="308"/>
      <c r="BF116" s="308"/>
      <c r="BG116" s="308"/>
      <c r="BH116" s="313"/>
      <c r="BI116" s="313"/>
      <c r="BJ116" s="313"/>
      <c r="BK116" s="313"/>
      <c r="BL116" s="313"/>
      <c r="BM116" s="313"/>
      <c r="BN116" s="314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</row>
    <row r="117" spans="2:79" ht="9.75" customHeight="1">
      <c r="B117" s="526"/>
      <c r="C117" s="527"/>
      <c r="D117" s="527"/>
      <c r="E117" s="527"/>
      <c r="F117" s="527"/>
      <c r="G117" s="531"/>
      <c r="H117" s="534"/>
      <c r="I117" s="534"/>
      <c r="J117" s="534"/>
      <c r="K117" s="537"/>
      <c r="L117" s="534"/>
      <c r="M117" s="534"/>
      <c r="N117" s="537"/>
      <c r="O117" s="534"/>
      <c r="P117" s="534"/>
      <c r="Q117" s="614"/>
      <c r="R117" s="10"/>
      <c r="S117" s="490"/>
      <c r="T117" s="491"/>
      <c r="U117" s="491"/>
      <c r="V117" s="491"/>
      <c r="W117" s="491"/>
      <c r="X117" s="491"/>
      <c r="Y117" s="492"/>
      <c r="Z117" s="36"/>
      <c r="AA117" s="616"/>
      <c r="AB117" s="616"/>
      <c r="AC117" s="616"/>
      <c r="AD117" s="616"/>
      <c r="AE117" s="616"/>
      <c r="AF117" s="616"/>
      <c r="AG117" s="616"/>
      <c r="AH117" s="616"/>
      <c r="AI117" s="616"/>
      <c r="AJ117" s="616"/>
      <c r="AK117" s="616"/>
      <c r="AL117" s="46"/>
      <c r="AM117" s="46"/>
      <c r="AN117" s="46"/>
      <c r="AO117" s="46"/>
      <c r="AP117" s="46"/>
      <c r="AQ117" s="47"/>
      <c r="AS117" s="315" t="s">
        <v>14</v>
      </c>
      <c r="AT117" s="316"/>
      <c r="AU117" s="316"/>
      <c r="AV117" s="316"/>
      <c r="AW117" s="316"/>
      <c r="AX117" s="316"/>
      <c r="AY117" s="316"/>
      <c r="AZ117" s="316"/>
      <c r="BA117" s="316"/>
      <c r="BB117" s="317"/>
      <c r="BC117" s="321" t="str">
        <f>IF(【入力】!$K$448="","",【入力】!$K$451)</f>
        <v/>
      </c>
      <c r="BD117" s="321"/>
      <c r="BE117" s="321"/>
      <c r="BF117" s="321"/>
      <c r="BG117" s="321"/>
      <c r="BH117" s="321"/>
      <c r="BI117" s="321"/>
      <c r="BJ117" s="321"/>
      <c r="BK117" s="321"/>
      <c r="BL117" s="267" t="s">
        <v>37</v>
      </c>
      <c r="BM117" s="267"/>
      <c r="BN117" s="323"/>
    </row>
    <row r="118" spans="2:79" ht="9.75" customHeight="1">
      <c r="B118" s="528"/>
      <c r="C118" s="529"/>
      <c r="D118" s="529"/>
      <c r="E118" s="529"/>
      <c r="F118" s="529"/>
      <c r="G118" s="532"/>
      <c r="H118" s="535"/>
      <c r="I118" s="535"/>
      <c r="J118" s="535"/>
      <c r="K118" s="538"/>
      <c r="L118" s="535"/>
      <c r="M118" s="535"/>
      <c r="N118" s="538"/>
      <c r="O118" s="535"/>
      <c r="P118" s="535"/>
      <c r="Q118" s="615"/>
      <c r="R118" s="10"/>
      <c r="S118" s="490" t="s">
        <v>10</v>
      </c>
      <c r="T118" s="491"/>
      <c r="U118" s="491"/>
      <c r="V118" s="491"/>
      <c r="W118" s="491"/>
      <c r="X118" s="491"/>
      <c r="Y118" s="492"/>
      <c r="AA118" s="595">
        <f>【入力】!$K$12</f>
        <v>0</v>
      </c>
      <c r="AB118" s="595"/>
      <c r="AC118" s="595"/>
      <c r="AD118" s="595"/>
      <c r="AE118" s="595"/>
      <c r="AF118" s="595"/>
      <c r="AG118" s="595"/>
      <c r="AH118" s="595"/>
      <c r="AI118" s="595"/>
      <c r="AJ118" s="595"/>
      <c r="AK118" s="595"/>
      <c r="AL118" s="595"/>
      <c r="AM118" s="595"/>
      <c r="AN118" s="595"/>
      <c r="AO118" s="595"/>
      <c r="AP118" s="595"/>
      <c r="AQ118" s="596"/>
      <c r="AS118" s="318"/>
      <c r="AT118" s="319"/>
      <c r="AU118" s="319"/>
      <c r="AV118" s="319"/>
      <c r="AW118" s="319"/>
      <c r="AX118" s="319"/>
      <c r="AY118" s="319"/>
      <c r="AZ118" s="319"/>
      <c r="BA118" s="319"/>
      <c r="BB118" s="320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269"/>
      <c r="BM118" s="269"/>
      <c r="BN118" s="301"/>
    </row>
    <row r="119" spans="2:79" ht="9.75" customHeight="1">
      <c r="S119" s="490"/>
      <c r="T119" s="491"/>
      <c r="U119" s="491"/>
      <c r="V119" s="491"/>
      <c r="W119" s="491"/>
      <c r="X119" s="491"/>
      <c r="Y119" s="492"/>
      <c r="Z119" s="9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  <c r="AK119" s="595"/>
      <c r="AL119" s="595"/>
      <c r="AM119" s="595"/>
      <c r="AN119" s="595"/>
      <c r="AO119" s="595"/>
      <c r="AP119" s="595"/>
      <c r="AQ119" s="596"/>
      <c r="AS119" s="318"/>
      <c r="AT119" s="319"/>
      <c r="AU119" s="319"/>
      <c r="AV119" s="319"/>
      <c r="AW119" s="319"/>
      <c r="AX119" s="319"/>
      <c r="AY119" s="319"/>
      <c r="AZ119" s="319"/>
      <c r="BA119" s="319"/>
      <c r="BB119" s="320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269"/>
      <c r="BM119" s="269"/>
      <c r="BN119" s="301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</row>
    <row r="120" spans="2:79" ht="9.75" customHeight="1">
      <c r="B120" s="384" t="s">
        <v>2</v>
      </c>
      <c r="C120" s="132"/>
      <c r="D120" s="132"/>
      <c r="E120" s="132"/>
      <c r="F120" s="570"/>
      <c r="G120" s="631" t="str">
        <f>MID(【入力】!$K$438,1,1)</f>
        <v/>
      </c>
      <c r="H120" s="634" t="str">
        <f>MID(【入力】!$K$438,2,1)</f>
        <v/>
      </c>
      <c r="I120" s="634" t="str">
        <f>MID(【入力】!$K$438,3,1)</f>
        <v/>
      </c>
      <c r="J120" s="634" t="str">
        <f>MID(【入力】!$K$438,4,1)</f>
        <v/>
      </c>
      <c r="K120" s="637" t="s">
        <v>3</v>
      </c>
      <c r="L120" s="640" t="str">
        <f>MID(【入力】!$K$438,5,1)</f>
        <v/>
      </c>
      <c r="M120" s="640" t="str">
        <f>MID(【入力】!$K$438,6,1)</f>
        <v/>
      </c>
      <c r="N120" s="643" t="s">
        <v>3</v>
      </c>
      <c r="O120" s="640" t="str">
        <f>MID(【入力】!$K$438,7,1)</f>
        <v/>
      </c>
      <c r="P120" s="640" t="str">
        <f>MID(【入力】!$K$438,8,1)</f>
        <v/>
      </c>
      <c r="Q120" s="646" t="str">
        <f>MID(【入力】!$K$438,9,1)</f>
        <v/>
      </c>
      <c r="S120" s="490" t="s">
        <v>11</v>
      </c>
      <c r="T120" s="491"/>
      <c r="U120" s="491"/>
      <c r="V120" s="491"/>
      <c r="W120" s="491"/>
      <c r="X120" s="491"/>
      <c r="Y120" s="492"/>
      <c r="AA120" s="595">
        <f>【入力】!$K$15</f>
        <v>0</v>
      </c>
      <c r="AB120" s="595"/>
      <c r="AC120" s="595"/>
      <c r="AD120" s="595"/>
      <c r="AE120" s="595"/>
      <c r="AF120" s="595"/>
      <c r="AG120" s="595"/>
      <c r="AH120" s="595"/>
      <c r="AI120" s="595"/>
      <c r="AJ120" s="595"/>
      <c r="AK120" s="595"/>
      <c r="AL120" s="595"/>
      <c r="AM120" s="595"/>
      <c r="AN120" s="595"/>
      <c r="AO120" s="595"/>
      <c r="AP120" s="595"/>
      <c r="AQ120" s="596"/>
      <c r="AS120" s="318" t="s">
        <v>27</v>
      </c>
      <c r="AT120" s="319"/>
      <c r="AU120" s="319"/>
      <c r="AV120" s="319"/>
      <c r="AW120" s="319"/>
      <c r="AX120" s="319"/>
      <c r="AY120" s="319"/>
      <c r="AZ120" s="319"/>
      <c r="BA120" s="319"/>
      <c r="BB120" s="320"/>
      <c r="BC120" s="322" t="str">
        <f>IF(【入力】!$K$448="","",【入力】!$K$454)</f>
        <v/>
      </c>
      <c r="BD120" s="322"/>
      <c r="BE120" s="322"/>
      <c r="BF120" s="322"/>
      <c r="BG120" s="322"/>
      <c r="BH120" s="322"/>
      <c r="BI120" s="322"/>
      <c r="BJ120" s="322"/>
      <c r="BK120" s="322"/>
      <c r="BL120" s="269" t="s">
        <v>37</v>
      </c>
      <c r="BM120" s="269"/>
      <c r="BN120" s="301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</row>
    <row r="121" spans="2:79" ht="9.75" customHeight="1">
      <c r="B121" s="330"/>
      <c r="C121" s="135"/>
      <c r="D121" s="135"/>
      <c r="E121" s="135"/>
      <c r="F121" s="629"/>
      <c r="G121" s="632"/>
      <c r="H121" s="635"/>
      <c r="I121" s="635"/>
      <c r="J121" s="635"/>
      <c r="K121" s="638"/>
      <c r="L121" s="641"/>
      <c r="M121" s="641"/>
      <c r="N121" s="644"/>
      <c r="O121" s="641"/>
      <c r="P121" s="641"/>
      <c r="Q121" s="647"/>
      <c r="S121" s="490"/>
      <c r="T121" s="491"/>
      <c r="U121" s="491"/>
      <c r="V121" s="491"/>
      <c r="W121" s="491"/>
      <c r="X121" s="491"/>
      <c r="Y121" s="492"/>
      <c r="Z121" s="9"/>
      <c r="AA121" s="595"/>
      <c r="AB121" s="595"/>
      <c r="AC121" s="595"/>
      <c r="AD121" s="595"/>
      <c r="AE121" s="595"/>
      <c r="AF121" s="595"/>
      <c r="AG121" s="595"/>
      <c r="AH121" s="595"/>
      <c r="AI121" s="595"/>
      <c r="AJ121" s="595"/>
      <c r="AK121" s="595"/>
      <c r="AL121" s="595"/>
      <c r="AM121" s="595"/>
      <c r="AN121" s="595"/>
      <c r="AO121" s="595"/>
      <c r="AP121" s="595"/>
      <c r="AQ121" s="596"/>
      <c r="AS121" s="318"/>
      <c r="AT121" s="319"/>
      <c r="AU121" s="319"/>
      <c r="AV121" s="319"/>
      <c r="AW121" s="319"/>
      <c r="AX121" s="319"/>
      <c r="AY121" s="319"/>
      <c r="AZ121" s="319"/>
      <c r="BA121" s="319"/>
      <c r="BB121" s="320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269"/>
      <c r="BM121" s="269"/>
      <c r="BN121" s="301"/>
    </row>
    <row r="122" spans="2:79" ht="9.75" customHeight="1">
      <c r="B122" s="331"/>
      <c r="C122" s="299"/>
      <c r="D122" s="299"/>
      <c r="E122" s="299"/>
      <c r="F122" s="630"/>
      <c r="G122" s="633"/>
      <c r="H122" s="636"/>
      <c r="I122" s="636"/>
      <c r="J122" s="636"/>
      <c r="K122" s="639"/>
      <c r="L122" s="642"/>
      <c r="M122" s="642"/>
      <c r="N122" s="645"/>
      <c r="O122" s="642"/>
      <c r="P122" s="642"/>
      <c r="Q122" s="648"/>
      <c r="S122" s="490" t="s">
        <v>26</v>
      </c>
      <c r="T122" s="491"/>
      <c r="U122" s="491"/>
      <c r="V122" s="491"/>
      <c r="W122" s="491"/>
      <c r="X122" s="491"/>
      <c r="Y122" s="492"/>
      <c r="AA122" s="595">
        <f>【入力】!$K$18</f>
        <v>0</v>
      </c>
      <c r="AB122" s="595"/>
      <c r="AC122" s="595"/>
      <c r="AD122" s="595"/>
      <c r="AE122" s="595"/>
      <c r="AF122" s="595"/>
      <c r="AG122" s="595"/>
      <c r="AH122" s="595"/>
      <c r="AI122" s="595"/>
      <c r="AJ122" s="595"/>
      <c r="AK122" s="595"/>
      <c r="AL122" s="595"/>
      <c r="AM122" s="595"/>
      <c r="AN122" s="595"/>
      <c r="AO122" s="597" t="s">
        <v>89</v>
      </c>
      <c r="AP122" s="597"/>
      <c r="AQ122" s="48"/>
      <c r="AS122" s="318" t="s">
        <v>28</v>
      </c>
      <c r="AT122" s="319"/>
      <c r="AU122" s="319"/>
      <c r="AV122" s="319"/>
      <c r="AW122" s="319"/>
      <c r="AX122" s="319"/>
      <c r="AY122" s="319"/>
      <c r="AZ122" s="319"/>
      <c r="BA122" s="319"/>
      <c r="BB122" s="320"/>
      <c r="BC122" s="322" t="str">
        <f>IF(【入力】!$K$448="","",【入力】!$K$457)</f>
        <v/>
      </c>
      <c r="BD122" s="322"/>
      <c r="BE122" s="322"/>
      <c r="BF122" s="322"/>
      <c r="BG122" s="322"/>
      <c r="BH122" s="322"/>
      <c r="BI122" s="322"/>
      <c r="BJ122" s="322"/>
      <c r="BK122" s="322"/>
      <c r="BL122" s="269" t="s">
        <v>37</v>
      </c>
      <c r="BM122" s="269"/>
      <c r="BN122" s="301"/>
    </row>
    <row r="123" spans="2:79" ht="9.75" customHeight="1">
      <c r="G123" s="5"/>
      <c r="H123" s="5"/>
      <c r="I123" s="5"/>
      <c r="J123" s="5"/>
      <c r="K123" s="57"/>
      <c r="L123" s="58"/>
      <c r="M123" s="58"/>
      <c r="N123" s="59"/>
      <c r="O123" s="58"/>
      <c r="P123" s="58"/>
      <c r="Q123" s="58"/>
      <c r="S123" s="490"/>
      <c r="T123" s="491"/>
      <c r="U123" s="491"/>
      <c r="V123" s="491"/>
      <c r="W123" s="491"/>
      <c r="X123" s="491"/>
      <c r="Y123" s="492"/>
      <c r="Z123" s="9"/>
      <c r="AA123" s="595"/>
      <c r="AB123" s="595"/>
      <c r="AC123" s="595"/>
      <c r="AD123" s="595"/>
      <c r="AE123" s="595"/>
      <c r="AF123" s="595"/>
      <c r="AG123" s="595"/>
      <c r="AH123" s="595"/>
      <c r="AI123" s="595"/>
      <c r="AJ123" s="595"/>
      <c r="AK123" s="595"/>
      <c r="AL123" s="595"/>
      <c r="AM123" s="595"/>
      <c r="AN123" s="595"/>
      <c r="AO123" s="597"/>
      <c r="AP123" s="597"/>
      <c r="AQ123" s="48"/>
      <c r="AS123" s="318"/>
      <c r="AT123" s="319"/>
      <c r="AU123" s="319"/>
      <c r="AV123" s="319"/>
      <c r="AW123" s="319"/>
      <c r="AX123" s="319"/>
      <c r="AY123" s="319"/>
      <c r="AZ123" s="319"/>
      <c r="BA123" s="319"/>
      <c r="BB123" s="320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269"/>
      <c r="BM123" s="269"/>
      <c r="BN123" s="301"/>
    </row>
    <row r="124" spans="2:79" ht="9.75" customHeight="1">
      <c r="B124" s="384" t="s">
        <v>181</v>
      </c>
      <c r="C124" s="132"/>
      <c r="D124" s="132"/>
      <c r="E124" s="132"/>
      <c r="F124" s="132"/>
      <c r="G124" s="442">
        <f>【入力】!$K$441</f>
        <v>0</v>
      </c>
      <c r="H124" s="443"/>
      <c r="I124" s="443"/>
      <c r="J124" s="443"/>
      <c r="K124" s="443"/>
      <c r="L124" s="443"/>
      <c r="M124" s="443"/>
      <c r="N124" s="443"/>
      <c r="O124" s="443"/>
      <c r="P124" s="443"/>
      <c r="Q124" s="444"/>
      <c r="S124" s="490" t="s">
        <v>12</v>
      </c>
      <c r="T124" s="491"/>
      <c r="U124" s="491"/>
      <c r="V124" s="491"/>
      <c r="W124" s="491"/>
      <c r="X124" s="491"/>
      <c r="Y124" s="492"/>
      <c r="AA124" s="595">
        <f>【入力】!$K$21</f>
        <v>0</v>
      </c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49"/>
      <c r="AS124" s="318" t="s">
        <v>29</v>
      </c>
      <c r="AT124" s="319"/>
      <c r="AU124" s="319"/>
      <c r="AV124" s="319"/>
      <c r="AW124" s="319"/>
      <c r="AX124" s="319"/>
      <c r="AY124" s="319"/>
      <c r="AZ124" s="319"/>
      <c r="BA124" s="319"/>
      <c r="BB124" s="320"/>
      <c r="BC124" s="322" t="str">
        <f>IF(【入力】!$K$448="","",【入力】!$K$460)</f>
        <v/>
      </c>
      <c r="BD124" s="322"/>
      <c r="BE124" s="322"/>
      <c r="BF124" s="322"/>
      <c r="BG124" s="322"/>
      <c r="BH124" s="322"/>
      <c r="BI124" s="322"/>
      <c r="BJ124" s="322"/>
      <c r="BK124" s="322"/>
      <c r="BL124" s="269" t="s">
        <v>37</v>
      </c>
      <c r="BM124" s="269"/>
      <c r="BN124" s="301"/>
    </row>
    <row r="125" spans="2:79" ht="9.75" customHeight="1">
      <c r="B125" s="330"/>
      <c r="C125" s="135"/>
      <c r="D125" s="135"/>
      <c r="E125" s="135"/>
      <c r="F125" s="135"/>
      <c r="G125" s="445">
        <f>【入力】!$K$441</f>
        <v>0</v>
      </c>
      <c r="H125" s="446"/>
      <c r="I125" s="446"/>
      <c r="J125" s="446"/>
      <c r="K125" s="446"/>
      <c r="L125" s="446"/>
      <c r="M125" s="446"/>
      <c r="N125" s="446"/>
      <c r="O125" s="446"/>
      <c r="P125" s="446"/>
      <c r="Q125" s="447"/>
      <c r="S125" s="490"/>
      <c r="T125" s="491"/>
      <c r="U125" s="491"/>
      <c r="V125" s="491"/>
      <c r="W125" s="491"/>
      <c r="X125" s="491"/>
      <c r="Y125" s="492"/>
      <c r="Z125" s="9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49"/>
      <c r="AS125" s="318"/>
      <c r="AT125" s="319"/>
      <c r="AU125" s="319"/>
      <c r="AV125" s="319"/>
      <c r="AW125" s="319"/>
      <c r="AX125" s="319"/>
      <c r="AY125" s="319"/>
      <c r="AZ125" s="319"/>
      <c r="BA125" s="319"/>
      <c r="BB125" s="320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269"/>
      <c r="BM125" s="269"/>
      <c r="BN125" s="301"/>
    </row>
    <row r="126" spans="2:79" ht="9.75" customHeight="1">
      <c r="B126" s="330"/>
      <c r="C126" s="135"/>
      <c r="D126" s="135"/>
      <c r="E126" s="135"/>
      <c r="F126" s="135"/>
      <c r="G126" s="445"/>
      <c r="H126" s="446"/>
      <c r="I126" s="446"/>
      <c r="J126" s="446"/>
      <c r="K126" s="446"/>
      <c r="L126" s="446"/>
      <c r="M126" s="446"/>
      <c r="N126" s="446"/>
      <c r="O126" s="446"/>
      <c r="P126" s="446"/>
      <c r="Q126" s="447"/>
      <c r="S126" s="490" t="s">
        <v>80</v>
      </c>
      <c r="T126" s="491"/>
      <c r="U126" s="491"/>
      <c r="V126" s="491"/>
      <c r="W126" s="491"/>
      <c r="X126" s="491"/>
      <c r="Y126" s="492"/>
      <c r="AA126" s="595">
        <f>【入力】!$K$24</f>
        <v>0</v>
      </c>
      <c r="AB126" s="595"/>
      <c r="AC126" s="595"/>
      <c r="AD126" s="595"/>
      <c r="AE126" s="595"/>
      <c r="AF126" s="595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49"/>
      <c r="AS126" s="318" t="s">
        <v>189</v>
      </c>
      <c r="AT126" s="319"/>
      <c r="AU126" s="319"/>
      <c r="AV126" s="319"/>
      <c r="AW126" s="319"/>
      <c r="AX126" s="319"/>
      <c r="AY126" s="319"/>
      <c r="AZ126" s="319"/>
      <c r="BA126" s="319"/>
      <c r="BB126" s="320"/>
      <c r="BC126" s="322" t="str">
        <f>IF(【入力】!$K$448="","",【入力】!$K$463)</f>
        <v/>
      </c>
      <c r="BD126" s="322"/>
      <c r="BE126" s="322"/>
      <c r="BF126" s="322"/>
      <c r="BG126" s="322"/>
      <c r="BH126" s="322"/>
      <c r="BI126" s="322"/>
      <c r="BJ126" s="322"/>
      <c r="BK126" s="322"/>
      <c r="BL126" s="269" t="s">
        <v>37</v>
      </c>
      <c r="BM126" s="269"/>
      <c r="BN126" s="301"/>
    </row>
    <row r="127" spans="2:79" ht="9.75" customHeight="1">
      <c r="B127" s="330"/>
      <c r="C127" s="135"/>
      <c r="D127" s="135"/>
      <c r="E127" s="135"/>
      <c r="F127" s="135"/>
      <c r="G127" s="445"/>
      <c r="H127" s="446"/>
      <c r="I127" s="446"/>
      <c r="J127" s="446"/>
      <c r="K127" s="446"/>
      <c r="L127" s="446"/>
      <c r="M127" s="446"/>
      <c r="N127" s="446"/>
      <c r="O127" s="446"/>
      <c r="P127" s="446"/>
      <c r="Q127" s="447"/>
      <c r="S127" s="315"/>
      <c r="T127" s="316"/>
      <c r="U127" s="316"/>
      <c r="V127" s="316"/>
      <c r="W127" s="316"/>
      <c r="X127" s="316"/>
      <c r="Y127" s="317"/>
      <c r="Z127" s="60"/>
      <c r="AA127" s="651"/>
      <c r="AB127" s="651"/>
      <c r="AC127" s="651"/>
      <c r="AD127" s="651"/>
      <c r="AE127" s="651"/>
      <c r="AF127" s="651"/>
      <c r="AG127" s="651"/>
      <c r="AH127" s="651"/>
      <c r="AI127" s="651"/>
      <c r="AJ127" s="651"/>
      <c r="AK127" s="651"/>
      <c r="AL127" s="651"/>
      <c r="AM127" s="651"/>
      <c r="AN127" s="651"/>
      <c r="AO127" s="651"/>
      <c r="AP127" s="651"/>
      <c r="AQ127" s="61"/>
      <c r="AS127" s="318"/>
      <c r="AT127" s="319"/>
      <c r="AU127" s="319"/>
      <c r="AV127" s="319"/>
      <c r="AW127" s="319"/>
      <c r="AX127" s="319"/>
      <c r="AY127" s="319"/>
      <c r="AZ127" s="319"/>
      <c r="BA127" s="319"/>
      <c r="BB127" s="320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269"/>
      <c r="BM127" s="269"/>
      <c r="BN127" s="301"/>
    </row>
    <row r="128" spans="2:79" ht="9.75" customHeight="1">
      <c r="B128" s="331"/>
      <c r="C128" s="299"/>
      <c r="D128" s="299"/>
      <c r="E128" s="299"/>
      <c r="F128" s="299"/>
      <c r="G128" s="448"/>
      <c r="H128" s="449"/>
      <c r="I128" s="449"/>
      <c r="J128" s="449"/>
      <c r="K128" s="449"/>
      <c r="L128" s="449"/>
      <c r="M128" s="449"/>
      <c r="N128" s="449"/>
      <c r="O128" s="449"/>
      <c r="P128" s="449"/>
      <c r="Q128" s="450"/>
      <c r="S128" s="490" t="s">
        <v>109</v>
      </c>
      <c r="T128" s="491"/>
      <c r="U128" s="491"/>
      <c r="V128" s="491"/>
      <c r="W128" s="491"/>
      <c r="X128" s="491"/>
      <c r="Y128" s="492"/>
      <c r="Z128" s="493" t="s">
        <v>25</v>
      </c>
      <c r="AA128" s="494"/>
      <c r="AB128" s="497" t="str">
        <f>MID(【入力】!$K$28,1,1)</f>
        <v/>
      </c>
      <c r="AC128" s="440" t="s">
        <v>3</v>
      </c>
      <c r="AD128" s="440" t="str">
        <f>MID(【入力】!$K$28,2,1)</f>
        <v/>
      </c>
      <c r="AE128" s="440" t="str">
        <f>MID(【入力】!$K$28,3,1)</f>
        <v/>
      </c>
      <c r="AF128" s="440" t="str">
        <f>MID(【入力】!$K$28,4,1)</f>
        <v/>
      </c>
      <c r="AG128" s="440" t="str">
        <f>MID(【入力】!$K$28,5,1)</f>
        <v/>
      </c>
      <c r="AH128" s="440" t="s">
        <v>3</v>
      </c>
      <c r="AI128" s="440" t="str">
        <f>MID(【入力】!$K$28,6,1)</f>
        <v/>
      </c>
      <c r="AJ128" s="440" t="str">
        <f>MID(【入力】!$K$28,7,1)</f>
        <v/>
      </c>
      <c r="AK128" s="440" t="str">
        <f>MID(【入力】!$K$28,8,1)</f>
        <v/>
      </c>
      <c r="AL128" s="440" t="str">
        <f>MID(【入力】!$K$28,9,1)</f>
        <v/>
      </c>
      <c r="AM128" s="440" t="s">
        <v>3</v>
      </c>
      <c r="AN128" s="440" t="str">
        <f>MID(【入力】!$K$28,10,1)</f>
        <v/>
      </c>
      <c r="AO128" s="440" t="str">
        <f>MID(【入力】!$K$28,11,1)</f>
        <v/>
      </c>
      <c r="AP128" s="440" t="str">
        <f>MID(【入力】!$K$28,12,1)</f>
        <v/>
      </c>
      <c r="AQ128" s="488" t="str">
        <f>MID(【入力】!$K$28,13,1)</f>
        <v/>
      </c>
      <c r="AS128" s="468" t="s">
        <v>15</v>
      </c>
      <c r="AT128" s="469"/>
      <c r="AU128" s="469"/>
      <c r="AV128" s="469"/>
      <c r="AW128" s="469"/>
      <c r="AX128" s="469"/>
      <c r="AY128" s="469"/>
      <c r="AZ128" s="469"/>
      <c r="BA128" s="469"/>
      <c r="BB128" s="470"/>
      <c r="BC128" s="499" t="str">
        <f>IF(【入力】!$K$448="","",【入力】!$K$466)</f>
        <v/>
      </c>
      <c r="BD128" s="405"/>
      <c r="BE128" s="405"/>
      <c r="BF128" s="405"/>
      <c r="BG128" s="405"/>
      <c r="BH128" s="405"/>
      <c r="BI128" s="405"/>
      <c r="BJ128" s="405"/>
      <c r="BK128" s="405"/>
      <c r="BL128" s="299" t="s">
        <v>90</v>
      </c>
      <c r="BM128" s="299"/>
      <c r="BN128" s="300"/>
    </row>
    <row r="129" spans="2:66" ht="9.75" customHeight="1">
      <c r="B129" s="474" t="s">
        <v>77</v>
      </c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S129" s="468"/>
      <c r="T129" s="469"/>
      <c r="U129" s="469"/>
      <c r="V129" s="469"/>
      <c r="W129" s="469"/>
      <c r="X129" s="469"/>
      <c r="Y129" s="470"/>
      <c r="Z129" s="495"/>
      <c r="AA129" s="496"/>
      <c r="AB129" s="498"/>
      <c r="AC129" s="441"/>
      <c r="AD129" s="441"/>
      <c r="AE129" s="441"/>
      <c r="AF129" s="441"/>
      <c r="AG129" s="441"/>
      <c r="AH129" s="441"/>
      <c r="AI129" s="441"/>
      <c r="AJ129" s="441"/>
      <c r="AK129" s="441"/>
      <c r="AL129" s="441"/>
      <c r="AM129" s="441"/>
      <c r="AN129" s="441"/>
      <c r="AO129" s="441"/>
      <c r="AP129" s="441"/>
      <c r="AQ129" s="489"/>
      <c r="AS129" s="471"/>
      <c r="AT129" s="472"/>
      <c r="AU129" s="472"/>
      <c r="AV129" s="472"/>
      <c r="AW129" s="472"/>
      <c r="AX129" s="472"/>
      <c r="AY129" s="472"/>
      <c r="AZ129" s="472"/>
      <c r="BA129" s="472"/>
      <c r="BB129" s="473"/>
      <c r="BC129" s="500"/>
      <c r="BD129" s="500"/>
      <c r="BE129" s="500"/>
      <c r="BF129" s="500"/>
      <c r="BG129" s="500"/>
      <c r="BH129" s="500"/>
      <c r="BI129" s="500"/>
      <c r="BJ129" s="500"/>
      <c r="BK129" s="500"/>
      <c r="BL129" s="387"/>
      <c r="BM129" s="387"/>
      <c r="BN129" s="388"/>
    </row>
    <row r="130" spans="2:66" ht="10.5" customHeight="1"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S130" s="3"/>
      <c r="T130" s="3"/>
      <c r="U130" s="3"/>
      <c r="V130" s="3"/>
      <c r="W130" s="3"/>
      <c r="AS130" s="354" t="s">
        <v>128</v>
      </c>
      <c r="AT130" s="354"/>
      <c r="AU130" s="354"/>
      <c r="AV130" s="354"/>
      <c r="AW130" s="354"/>
      <c r="AX130" s="354"/>
      <c r="AY130" s="354"/>
      <c r="AZ130" s="354"/>
      <c r="BA130" s="354"/>
      <c r="BB130" s="354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2:66" ht="6.75" customHeight="1">
      <c r="B131" s="476"/>
      <c r="C131" s="478" t="s">
        <v>16</v>
      </c>
      <c r="D131" s="479"/>
      <c r="E131" s="479"/>
      <c r="F131" s="480"/>
      <c r="G131" s="590" t="s">
        <v>182</v>
      </c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591"/>
      <c r="S131" s="478" t="s">
        <v>17</v>
      </c>
      <c r="T131" s="479"/>
      <c r="U131" s="480"/>
      <c r="V131" s="479" t="s">
        <v>18</v>
      </c>
      <c r="W131" s="479"/>
      <c r="X131" s="479"/>
      <c r="Y131" s="479"/>
      <c r="Z131" s="478" t="s">
        <v>19</v>
      </c>
      <c r="AA131" s="479"/>
      <c r="AB131" s="479"/>
      <c r="AC131" s="479"/>
      <c r="AD131" s="479"/>
      <c r="AE131" s="480"/>
      <c r="AF131" s="479" t="s">
        <v>20</v>
      </c>
      <c r="AG131" s="479"/>
      <c r="AH131" s="479"/>
      <c r="AI131" s="478" t="s">
        <v>21</v>
      </c>
      <c r="AJ131" s="479"/>
      <c r="AK131" s="479"/>
      <c r="AL131" s="479"/>
      <c r="AM131" s="479"/>
      <c r="AN131" s="479"/>
      <c r="AO131" s="479"/>
      <c r="AP131" s="479"/>
      <c r="AQ131" s="486"/>
      <c r="AS131" s="204" t="s">
        <v>32</v>
      </c>
      <c r="AT131" s="205"/>
      <c r="AU131" s="205"/>
      <c r="AV131" s="205"/>
      <c r="AW131" s="456" t="s">
        <v>33</v>
      </c>
      <c r="AX131" s="205"/>
      <c r="AY131" s="457"/>
      <c r="AZ131" s="205" t="s">
        <v>34</v>
      </c>
      <c r="BA131" s="205"/>
      <c r="BB131" s="205"/>
      <c r="BC131" s="460" t="s">
        <v>21</v>
      </c>
      <c r="BD131" s="461"/>
      <c r="BE131" s="461"/>
      <c r="BF131" s="462"/>
      <c r="BG131" s="460" t="s">
        <v>22</v>
      </c>
      <c r="BH131" s="461"/>
      <c r="BI131" s="462"/>
      <c r="BJ131" s="461" t="s">
        <v>23</v>
      </c>
      <c r="BK131" s="461"/>
      <c r="BL131" s="461"/>
      <c r="BM131" s="461"/>
      <c r="BN131" s="466"/>
    </row>
    <row r="132" spans="2:66" ht="5.25" customHeight="1">
      <c r="B132" s="477"/>
      <c r="C132" s="481"/>
      <c r="D132" s="482"/>
      <c r="E132" s="482"/>
      <c r="F132" s="483"/>
      <c r="G132" s="592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593"/>
      <c r="S132" s="481"/>
      <c r="T132" s="482"/>
      <c r="U132" s="483"/>
      <c r="V132" s="482"/>
      <c r="W132" s="482"/>
      <c r="X132" s="482"/>
      <c r="Y132" s="482"/>
      <c r="Z132" s="481"/>
      <c r="AA132" s="482"/>
      <c r="AB132" s="482"/>
      <c r="AC132" s="482"/>
      <c r="AD132" s="482"/>
      <c r="AE132" s="483"/>
      <c r="AF132" s="482"/>
      <c r="AG132" s="482"/>
      <c r="AH132" s="482"/>
      <c r="AI132" s="481"/>
      <c r="AJ132" s="482"/>
      <c r="AK132" s="482"/>
      <c r="AL132" s="482"/>
      <c r="AM132" s="482"/>
      <c r="AN132" s="482"/>
      <c r="AO132" s="482"/>
      <c r="AP132" s="482"/>
      <c r="AQ132" s="487"/>
      <c r="AS132" s="454"/>
      <c r="AT132" s="455"/>
      <c r="AU132" s="455"/>
      <c r="AV132" s="455"/>
      <c r="AW132" s="458"/>
      <c r="AX132" s="455"/>
      <c r="AY132" s="459"/>
      <c r="AZ132" s="455"/>
      <c r="BA132" s="455"/>
      <c r="BB132" s="455"/>
      <c r="BC132" s="463"/>
      <c r="BD132" s="464"/>
      <c r="BE132" s="464"/>
      <c r="BF132" s="465"/>
      <c r="BG132" s="463"/>
      <c r="BH132" s="464"/>
      <c r="BI132" s="465"/>
      <c r="BJ132" s="464"/>
      <c r="BK132" s="464"/>
      <c r="BL132" s="464"/>
      <c r="BM132" s="464"/>
      <c r="BN132" s="467"/>
    </row>
    <row r="133" spans="2:66" ht="9.75" customHeight="1">
      <c r="B133" s="451">
        <v>1</v>
      </c>
      <c r="C133" s="437" t="str">
        <f>IF(【入力】!$C$478="","",【入力】!$C$478)</f>
        <v/>
      </c>
      <c r="D133" s="438"/>
      <c r="E133" s="438"/>
      <c r="F133" s="439"/>
      <c r="G133" s="452">
        <f>【入力】!$E$478</f>
        <v>0</v>
      </c>
      <c r="H133" s="452"/>
      <c r="I133" s="452"/>
      <c r="J133" s="452"/>
      <c r="K133" s="452"/>
      <c r="L133" s="452"/>
      <c r="M133" s="452"/>
      <c r="N133" s="452"/>
      <c r="O133" s="452"/>
      <c r="P133" s="452"/>
      <c r="Q133" s="432">
        <f>【入力】!$M$478</f>
        <v>0</v>
      </c>
      <c r="R133" s="432"/>
      <c r="S133" s="430" t="str">
        <f>IF(【入力】!$N$478=0,"",【入力】!$N$478)</f>
        <v/>
      </c>
      <c r="T133" s="321"/>
      <c r="U133" s="431"/>
      <c r="V133" s="432">
        <f>【入力】!$Q$478</f>
        <v>0</v>
      </c>
      <c r="W133" s="432"/>
      <c r="X133" s="432"/>
      <c r="Y133" s="432"/>
      <c r="Z133" s="430" t="str">
        <f>IF(【入力】!$T$478=0,"",【入力】!$T$478)</f>
        <v/>
      </c>
      <c r="AA133" s="321"/>
      <c r="AB133" s="321"/>
      <c r="AC133" s="321"/>
      <c r="AD133" s="321"/>
      <c r="AE133" s="431"/>
      <c r="AF133" s="433">
        <f>【入力】!$W$478</f>
        <v>0</v>
      </c>
      <c r="AG133" s="433"/>
      <c r="AH133" s="434" t="s">
        <v>30</v>
      </c>
      <c r="AI133" s="271" t="str">
        <f>【入力】!$Y$478</f>
        <v/>
      </c>
      <c r="AJ133" s="272"/>
      <c r="AK133" s="272"/>
      <c r="AL133" s="272"/>
      <c r="AM133" s="272"/>
      <c r="AN133" s="272"/>
      <c r="AO133" s="272"/>
      <c r="AP133" s="272"/>
      <c r="AQ133" s="435"/>
      <c r="AS133" s="436" t="str">
        <f>MID(【入力】!$AL$478,1,1)</f>
        <v/>
      </c>
      <c r="AT133" s="429" t="str">
        <f>MID(【入力】!$AL$478,2,1)</f>
        <v/>
      </c>
      <c r="AU133" s="429" t="str">
        <f>MID(【入力】!$AL$478,3,1)</f>
        <v/>
      </c>
      <c r="AV133" s="429" t="str">
        <f>MID(【入力】!$AL$478,4,1)</f>
        <v/>
      </c>
      <c r="AW133" s="453" t="str">
        <f>MID(【入力】!$AP$478,1,1)</f>
        <v/>
      </c>
      <c r="AX133" s="429" t="str">
        <f>MID(【入力】!$AP$478,2,1)</f>
        <v/>
      </c>
      <c r="AY133" s="428" t="str">
        <f>MID(【入力】!$AP$478,3,1)</f>
        <v/>
      </c>
      <c r="AZ133" s="429" t="str">
        <f>MID(【入力】!$AS$478,1,1)</f>
        <v/>
      </c>
      <c r="BA133" s="429" t="str">
        <f>MID(【入力】!$AS$478,2,1)</f>
        <v/>
      </c>
      <c r="BB133" s="429" t="str">
        <f>MID(【入力】!$AS$478,3,1)</f>
        <v/>
      </c>
      <c r="BC133" s="302">
        <f>【入力】!$AV$478</f>
        <v>0</v>
      </c>
      <c r="BD133" s="303"/>
      <c r="BE133" s="303"/>
      <c r="BF133" s="304"/>
      <c r="BG133" s="302">
        <f>【入力】!$AZ$478</f>
        <v>0</v>
      </c>
      <c r="BH133" s="303"/>
      <c r="BI133" s="304"/>
      <c r="BJ133" s="303">
        <f>【入力】!$BC$478</f>
        <v>0</v>
      </c>
      <c r="BK133" s="303"/>
      <c r="BL133" s="303"/>
      <c r="BM133" s="303"/>
      <c r="BN133" s="305"/>
    </row>
    <row r="134" spans="2:66" ht="9.75" customHeight="1">
      <c r="B134" s="422"/>
      <c r="C134" s="425"/>
      <c r="D134" s="426"/>
      <c r="E134" s="426"/>
      <c r="F134" s="427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424"/>
      <c r="S134" s="409"/>
      <c r="T134" s="322"/>
      <c r="U134" s="410"/>
      <c r="V134" s="424"/>
      <c r="W134" s="424"/>
      <c r="X134" s="424"/>
      <c r="Y134" s="424"/>
      <c r="Z134" s="409"/>
      <c r="AA134" s="322"/>
      <c r="AB134" s="322"/>
      <c r="AC134" s="322"/>
      <c r="AD134" s="322"/>
      <c r="AE134" s="410"/>
      <c r="AF134" s="411"/>
      <c r="AG134" s="411"/>
      <c r="AH134" s="412"/>
      <c r="AI134" s="274"/>
      <c r="AJ134" s="275"/>
      <c r="AK134" s="275"/>
      <c r="AL134" s="275"/>
      <c r="AM134" s="275"/>
      <c r="AN134" s="275"/>
      <c r="AO134" s="275"/>
      <c r="AP134" s="275"/>
      <c r="AQ134" s="413"/>
      <c r="AS134" s="324"/>
      <c r="AT134" s="296"/>
      <c r="AU134" s="296"/>
      <c r="AV134" s="296"/>
      <c r="AW134" s="329"/>
      <c r="AX134" s="296"/>
      <c r="AY134" s="328"/>
      <c r="AZ134" s="296"/>
      <c r="BA134" s="296"/>
      <c r="BB134" s="296"/>
      <c r="BC134" s="294"/>
      <c r="BD134" s="292"/>
      <c r="BE134" s="292"/>
      <c r="BF134" s="295"/>
      <c r="BG134" s="294"/>
      <c r="BH134" s="292"/>
      <c r="BI134" s="295"/>
      <c r="BJ134" s="292"/>
      <c r="BK134" s="292"/>
      <c r="BL134" s="292"/>
      <c r="BM134" s="292"/>
      <c r="BN134" s="293"/>
    </row>
    <row r="135" spans="2:66" ht="9.75" customHeight="1">
      <c r="B135" s="422">
        <v>2</v>
      </c>
      <c r="C135" s="425" t="str">
        <f>IF(【入力】!$C$480="","",【入力】!$C$480)</f>
        <v/>
      </c>
      <c r="D135" s="426"/>
      <c r="E135" s="426"/>
      <c r="F135" s="427"/>
      <c r="G135" s="423">
        <f>【入力】!$E$480</f>
        <v>0</v>
      </c>
      <c r="H135" s="423"/>
      <c r="I135" s="423"/>
      <c r="J135" s="423"/>
      <c r="K135" s="423"/>
      <c r="L135" s="423"/>
      <c r="M135" s="423"/>
      <c r="N135" s="423"/>
      <c r="O135" s="423"/>
      <c r="P135" s="423"/>
      <c r="Q135" s="424">
        <f>【入力】!$M$480</f>
        <v>0</v>
      </c>
      <c r="R135" s="424"/>
      <c r="S135" s="409" t="str">
        <f>IF(【入力】!$N$480=0,"",【入力】!$N$480)</f>
        <v/>
      </c>
      <c r="T135" s="322"/>
      <c r="U135" s="410"/>
      <c r="V135" s="424">
        <f>【入力】!$Q$480</f>
        <v>0</v>
      </c>
      <c r="W135" s="424"/>
      <c r="X135" s="424"/>
      <c r="Y135" s="424"/>
      <c r="Z135" s="409" t="str">
        <f>IF(【入力】!$T$480=0,"",【入力】!$T$480)</f>
        <v/>
      </c>
      <c r="AA135" s="322"/>
      <c r="AB135" s="322"/>
      <c r="AC135" s="322"/>
      <c r="AD135" s="322"/>
      <c r="AE135" s="410"/>
      <c r="AF135" s="411">
        <f>【入力】!$W$480</f>
        <v>0</v>
      </c>
      <c r="AG135" s="411"/>
      <c r="AH135" s="412" t="s">
        <v>30</v>
      </c>
      <c r="AI135" s="274" t="str">
        <f>【入力】!$Y$480</f>
        <v/>
      </c>
      <c r="AJ135" s="275"/>
      <c r="AK135" s="275"/>
      <c r="AL135" s="275"/>
      <c r="AM135" s="275"/>
      <c r="AN135" s="275"/>
      <c r="AO135" s="275"/>
      <c r="AP135" s="275"/>
      <c r="AQ135" s="413"/>
      <c r="AS135" s="324" t="str">
        <f>MID(【入力】!$AL$480,1,1)</f>
        <v/>
      </c>
      <c r="AT135" s="296" t="str">
        <f>MID(【入力】!$AL$480,2,1)</f>
        <v/>
      </c>
      <c r="AU135" s="296" t="str">
        <f>MID(【入力】!$AL$480,3,1)</f>
        <v/>
      </c>
      <c r="AV135" s="296" t="str">
        <f>MID(【入力】!$AL$480,4,1)</f>
        <v/>
      </c>
      <c r="AW135" s="329" t="str">
        <f>MID(【入力】!$AP$480,1,1)</f>
        <v/>
      </c>
      <c r="AX135" s="296" t="str">
        <f>MID(【入力】!$AP$480,2,1)</f>
        <v/>
      </c>
      <c r="AY135" s="328" t="str">
        <f>MID(【入力】!$AP$480,3,1)</f>
        <v/>
      </c>
      <c r="AZ135" s="296" t="str">
        <f>MID(【入力】!$AS$480,1,1)</f>
        <v/>
      </c>
      <c r="BA135" s="296" t="str">
        <f>MID(【入力】!$AS$480,2,1)</f>
        <v/>
      </c>
      <c r="BB135" s="296" t="str">
        <f>MID(【入力】!$AS$480,3,1)</f>
        <v/>
      </c>
      <c r="BC135" s="294">
        <f>【入力】!$AV$480</f>
        <v>0</v>
      </c>
      <c r="BD135" s="292"/>
      <c r="BE135" s="292"/>
      <c r="BF135" s="295"/>
      <c r="BG135" s="294">
        <f>【入力】!$AZ$480</f>
        <v>0</v>
      </c>
      <c r="BH135" s="292"/>
      <c r="BI135" s="295"/>
      <c r="BJ135" s="292">
        <f>【入力】!$BC$480</f>
        <v>0</v>
      </c>
      <c r="BK135" s="292"/>
      <c r="BL135" s="292"/>
      <c r="BM135" s="292"/>
      <c r="BN135" s="293"/>
    </row>
    <row r="136" spans="2:66" ht="9.75" customHeight="1">
      <c r="B136" s="422"/>
      <c r="C136" s="425"/>
      <c r="D136" s="426"/>
      <c r="E136" s="426"/>
      <c r="F136" s="427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4"/>
      <c r="R136" s="424"/>
      <c r="S136" s="409"/>
      <c r="T136" s="322"/>
      <c r="U136" s="410"/>
      <c r="V136" s="424"/>
      <c r="W136" s="424"/>
      <c r="X136" s="424"/>
      <c r="Y136" s="424"/>
      <c r="Z136" s="409"/>
      <c r="AA136" s="322"/>
      <c r="AB136" s="322"/>
      <c r="AC136" s="322"/>
      <c r="AD136" s="322"/>
      <c r="AE136" s="410"/>
      <c r="AF136" s="411"/>
      <c r="AG136" s="411"/>
      <c r="AH136" s="412"/>
      <c r="AI136" s="274"/>
      <c r="AJ136" s="275"/>
      <c r="AK136" s="275"/>
      <c r="AL136" s="275"/>
      <c r="AM136" s="275"/>
      <c r="AN136" s="275"/>
      <c r="AO136" s="275"/>
      <c r="AP136" s="275"/>
      <c r="AQ136" s="413"/>
      <c r="AS136" s="324"/>
      <c r="AT136" s="296"/>
      <c r="AU136" s="296"/>
      <c r="AV136" s="296"/>
      <c r="AW136" s="329"/>
      <c r="AX136" s="296"/>
      <c r="AY136" s="328"/>
      <c r="AZ136" s="296"/>
      <c r="BA136" s="296"/>
      <c r="BB136" s="296"/>
      <c r="BC136" s="294"/>
      <c r="BD136" s="292"/>
      <c r="BE136" s="292"/>
      <c r="BF136" s="295"/>
      <c r="BG136" s="294"/>
      <c r="BH136" s="292"/>
      <c r="BI136" s="295"/>
      <c r="BJ136" s="292"/>
      <c r="BK136" s="292"/>
      <c r="BL136" s="292"/>
      <c r="BM136" s="292"/>
      <c r="BN136" s="293"/>
    </row>
    <row r="137" spans="2:66" ht="9.75" customHeight="1">
      <c r="B137" s="422">
        <v>3</v>
      </c>
      <c r="C137" s="425" t="str">
        <f>IF(【入力】!$C$482="","",【入力】!$C$482)</f>
        <v/>
      </c>
      <c r="D137" s="426"/>
      <c r="E137" s="426"/>
      <c r="F137" s="427"/>
      <c r="G137" s="423">
        <f>【入力】!$E$482</f>
        <v>0</v>
      </c>
      <c r="H137" s="423"/>
      <c r="I137" s="423"/>
      <c r="J137" s="423"/>
      <c r="K137" s="423"/>
      <c r="L137" s="423"/>
      <c r="M137" s="423"/>
      <c r="N137" s="423"/>
      <c r="O137" s="423"/>
      <c r="P137" s="423"/>
      <c r="Q137" s="424">
        <f>【入力】!$M$482</f>
        <v>0</v>
      </c>
      <c r="R137" s="424"/>
      <c r="S137" s="409" t="str">
        <f>IF(【入力】!$N$482=0,"",【入力】!$N$482)</f>
        <v/>
      </c>
      <c r="T137" s="322"/>
      <c r="U137" s="410"/>
      <c r="V137" s="424">
        <f>【入力】!$Q$482</f>
        <v>0</v>
      </c>
      <c r="W137" s="424"/>
      <c r="X137" s="424"/>
      <c r="Y137" s="424"/>
      <c r="Z137" s="409" t="str">
        <f>IF(【入力】!$T$482=0,"",【入力】!$T$482)</f>
        <v/>
      </c>
      <c r="AA137" s="322"/>
      <c r="AB137" s="322"/>
      <c r="AC137" s="322"/>
      <c r="AD137" s="322"/>
      <c r="AE137" s="410"/>
      <c r="AF137" s="411">
        <f>【入力】!$W$482</f>
        <v>0</v>
      </c>
      <c r="AG137" s="411"/>
      <c r="AH137" s="412" t="s">
        <v>30</v>
      </c>
      <c r="AI137" s="274" t="str">
        <f>【入力】!$Y$482</f>
        <v/>
      </c>
      <c r="AJ137" s="275"/>
      <c r="AK137" s="275"/>
      <c r="AL137" s="275"/>
      <c r="AM137" s="275"/>
      <c r="AN137" s="275"/>
      <c r="AO137" s="275"/>
      <c r="AP137" s="275"/>
      <c r="AQ137" s="413"/>
      <c r="AS137" s="324" t="str">
        <f>MID(【入力】!$AL$482,1,1)</f>
        <v/>
      </c>
      <c r="AT137" s="296" t="str">
        <f>MID(【入力】!$AL$482,2,1)</f>
        <v/>
      </c>
      <c r="AU137" s="296" t="str">
        <f>MID(【入力】!$AL$482,3,1)</f>
        <v/>
      </c>
      <c r="AV137" s="296" t="str">
        <f>MID(【入力】!$AL$482,4,1)</f>
        <v/>
      </c>
      <c r="AW137" s="329" t="str">
        <f>MID(【入力】!$AP$482,1,1)</f>
        <v/>
      </c>
      <c r="AX137" s="296" t="str">
        <f>MID(【入力】!$AP$482,2,1)</f>
        <v/>
      </c>
      <c r="AY137" s="328" t="str">
        <f>MID(【入力】!$AP$482,3,1)</f>
        <v/>
      </c>
      <c r="AZ137" s="296" t="str">
        <f>MID(【入力】!$AS$482,1,1)</f>
        <v/>
      </c>
      <c r="BA137" s="296" t="str">
        <f>MID(【入力】!$AS$482,2,1)</f>
        <v/>
      </c>
      <c r="BB137" s="296" t="str">
        <f>MID(【入力】!$AS$482,3,1)</f>
        <v/>
      </c>
      <c r="BC137" s="294">
        <f>【入力】!$AV$482</f>
        <v>0</v>
      </c>
      <c r="BD137" s="292"/>
      <c r="BE137" s="292"/>
      <c r="BF137" s="295"/>
      <c r="BG137" s="294">
        <f>【入力】!$AZ$482</f>
        <v>0</v>
      </c>
      <c r="BH137" s="292"/>
      <c r="BI137" s="295"/>
      <c r="BJ137" s="292">
        <f>【入力】!$BC$482</f>
        <v>0</v>
      </c>
      <c r="BK137" s="292"/>
      <c r="BL137" s="292"/>
      <c r="BM137" s="292"/>
      <c r="BN137" s="293"/>
    </row>
    <row r="138" spans="2:66" ht="9.75" customHeight="1">
      <c r="B138" s="422"/>
      <c r="C138" s="425"/>
      <c r="D138" s="426"/>
      <c r="E138" s="426"/>
      <c r="F138" s="427"/>
      <c r="G138" s="423"/>
      <c r="H138" s="423"/>
      <c r="I138" s="423"/>
      <c r="J138" s="423"/>
      <c r="K138" s="423"/>
      <c r="L138" s="423"/>
      <c r="M138" s="423"/>
      <c r="N138" s="423"/>
      <c r="O138" s="423"/>
      <c r="P138" s="423"/>
      <c r="Q138" s="424"/>
      <c r="R138" s="424"/>
      <c r="S138" s="409"/>
      <c r="T138" s="322"/>
      <c r="U138" s="410"/>
      <c r="V138" s="424"/>
      <c r="W138" s="424"/>
      <c r="X138" s="424"/>
      <c r="Y138" s="424"/>
      <c r="Z138" s="409"/>
      <c r="AA138" s="322"/>
      <c r="AB138" s="322"/>
      <c r="AC138" s="322"/>
      <c r="AD138" s="322"/>
      <c r="AE138" s="410"/>
      <c r="AF138" s="411"/>
      <c r="AG138" s="411"/>
      <c r="AH138" s="412"/>
      <c r="AI138" s="274"/>
      <c r="AJ138" s="275"/>
      <c r="AK138" s="275"/>
      <c r="AL138" s="275"/>
      <c r="AM138" s="275"/>
      <c r="AN138" s="275"/>
      <c r="AO138" s="275"/>
      <c r="AP138" s="275"/>
      <c r="AQ138" s="413"/>
      <c r="AS138" s="324"/>
      <c r="AT138" s="296"/>
      <c r="AU138" s="296"/>
      <c r="AV138" s="296"/>
      <c r="AW138" s="329"/>
      <c r="AX138" s="296"/>
      <c r="AY138" s="328"/>
      <c r="AZ138" s="296"/>
      <c r="BA138" s="296"/>
      <c r="BB138" s="296"/>
      <c r="BC138" s="294"/>
      <c r="BD138" s="292"/>
      <c r="BE138" s="292"/>
      <c r="BF138" s="295"/>
      <c r="BG138" s="294"/>
      <c r="BH138" s="292"/>
      <c r="BI138" s="295"/>
      <c r="BJ138" s="292"/>
      <c r="BK138" s="292"/>
      <c r="BL138" s="292"/>
      <c r="BM138" s="292"/>
      <c r="BN138" s="293"/>
    </row>
    <row r="139" spans="2:66" ht="9.75" customHeight="1">
      <c r="B139" s="422">
        <v>4</v>
      </c>
      <c r="C139" s="425" t="str">
        <f>IF(【入力】!$C$484="","",【入力】!$C$484)</f>
        <v/>
      </c>
      <c r="D139" s="426"/>
      <c r="E139" s="426"/>
      <c r="F139" s="427"/>
      <c r="G139" s="423">
        <f>【入力】!$E$484</f>
        <v>0</v>
      </c>
      <c r="H139" s="423"/>
      <c r="I139" s="423"/>
      <c r="J139" s="423"/>
      <c r="K139" s="423"/>
      <c r="L139" s="423"/>
      <c r="M139" s="423"/>
      <c r="N139" s="423"/>
      <c r="O139" s="423"/>
      <c r="P139" s="423"/>
      <c r="Q139" s="424">
        <f>【入力】!$M$484</f>
        <v>0</v>
      </c>
      <c r="R139" s="424"/>
      <c r="S139" s="409" t="str">
        <f>IF(【入力】!$N$484=0,"",【入力】!$N$484)</f>
        <v/>
      </c>
      <c r="T139" s="322"/>
      <c r="U139" s="410"/>
      <c r="V139" s="424">
        <f>【入力】!$Q$484</f>
        <v>0</v>
      </c>
      <c r="W139" s="424"/>
      <c r="X139" s="424"/>
      <c r="Y139" s="424"/>
      <c r="Z139" s="409" t="str">
        <f>IF(【入力】!$T$484=0,"",【入力】!$T$484)</f>
        <v/>
      </c>
      <c r="AA139" s="322"/>
      <c r="AB139" s="322"/>
      <c r="AC139" s="322"/>
      <c r="AD139" s="322"/>
      <c r="AE139" s="410"/>
      <c r="AF139" s="411">
        <f>【入力】!$W$484</f>
        <v>0</v>
      </c>
      <c r="AG139" s="411"/>
      <c r="AH139" s="412" t="s">
        <v>30</v>
      </c>
      <c r="AI139" s="274" t="str">
        <f>【入力】!$Y$484</f>
        <v/>
      </c>
      <c r="AJ139" s="275"/>
      <c r="AK139" s="275"/>
      <c r="AL139" s="275"/>
      <c r="AM139" s="275"/>
      <c r="AN139" s="275"/>
      <c r="AO139" s="275"/>
      <c r="AP139" s="275"/>
      <c r="AQ139" s="413"/>
      <c r="AS139" s="324" t="str">
        <f>MID(【入力】!$AL$484,1,1)</f>
        <v/>
      </c>
      <c r="AT139" s="296" t="str">
        <f>MID(【入力】!$AL$484,2,1)</f>
        <v/>
      </c>
      <c r="AU139" s="296" t="str">
        <f>MID(【入力】!$AL$484,3,1)</f>
        <v/>
      </c>
      <c r="AV139" s="296" t="str">
        <f>MID(【入力】!$AL$484,4,1)</f>
        <v/>
      </c>
      <c r="AW139" s="329" t="str">
        <f>MID(【入力】!$AP$484,1,1)</f>
        <v/>
      </c>
      <c r="AX139" s="296" t="str">
        <f>MID(【入力】!$AP$484,2,1)</f>
        <v/>
      </c>
      <c r="AY139" s="328" t="str">
        <f>MID(【入力】!$AP$484,3,1)</f>
        <v/>
      </c>
      <c r="AZ139" s="296" t="str">
        <f>MID(【入力】!$AS$484,1,1)</f>
        <v/>
      </c>
      <c r="BA139" s="296" t="str">
        <f>MID(【入力】!$AS$484,2,1)</f>
        <v/>
      </c>
      <c r="BB139" s="296" t="str">
        <f>MID(【入力】!$AS$484,3,1)</f>
        <v/>
      </c>
      <c r="BC139" s="294">
        <f>【入力】!$AV$484</f>
        <v>0</v>
      </c>
      <c r="BD139" s="292"/>
      <c r="BE139" s="292"/>
      <c r="BF139" s="295"/>
      <c r="BG139" s="294">
        <f>【入力】!$AZ$484</f>
        <v>0</v>
      </c>
      <c r="BH139" s="292"/>
      <c r="BI139" s="295"/>
      <c r="BJ139" s="292">
        <f>【入力】!$BC$484</f>
        <v>0</v>
      </c>
      <c r="BK139" s="292"/>
      <c r="BL139" s="292"/>
      <c r="BM139" s="292"/>
      <c r="BN139" s="293"/>
    </row>
    <row r="140" spans="2:66" ht="9.75" customHeight="1">
      <c r="B140" s="422"/>
      <c r="C140" s="425"/>
      <c r="D140" s="426"/>
      <c r="E140" s="426"/>
      <c r="F140" s="427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4"/>
      <c r="R140" s="424"/>
      <c r="S140" s="409"/>
      <c r="T140" s="322"/>
      <c r="U140" s="410"/>
      <c r="V140" s="424"/>
      <c r="W140" s="424"/>
      <c r="X140" s="424"/>
      <c r="Y140" s="424"/>
      <c r="Z140" s="409"/>
      <c r="AA140" s="322"/>
      <c r="AB140" s="322"/>
      <c r="AC140" s="322"/>
      <c r="AD140" s="322"/>
      <c r="AE140" s="410"/>
      <c r="AF140" s="411"/>
      <c r="AG140" s="411"/>
      <c r="AH140" s="412"/>
      <c r="AI140" s="274"/>
      <c r="AJ140" s="275"/>
      <c r="AK140" s="275"/>
      <c r="AL140" s="275"/>
      <c r="AM140" s="275"/>
      <c r="AN140" s="275"/>
      <c r="AO140" s="275"/>
      <c r="AP140" s="275"/>
      <c r="AQ140" s="413"/>
      <c r="AS140" s="324"/>
      <c r="AT140" s="296"/>
      <c r="AU140" s="296"/>
      <c r="AV140" s="296"/>
      <c r="AW140" s="329"/>
      <c r="AX140" s="296"/>
      <c r="AY140" s="328"/>
      <c r="AZ140" s="296"/>
      <c r="BA140" s="296"/>
      <c r="BB140" s="296"/>
      <c r="BC140" s="294"/>
      <c r="BD140" s="292"/>
      <c r="BE140" s="292"/>
      <c r="BF140" s="295"/>
      <c r="BG140" s="294"/>
      <c r="BH140" s="292"/>
      <c r="BI140" s="295"/>
      <c r="BJ140" s="292"/>
      <c r="BK140" s="292"/>
      <c r="BL140" s="292"/>
      <c r="BM140" s="292"/>
      <c r="BN140" s="293"/>
    </row>
    <row r="141" spans="2:66" ht="9.75" customHeight="1">
      <c r="B141" s="422">
        <v>5</v>
      </c>
      <c r="C141" s="425" t="str">
        <f>IF(【入力】!$C$486="","",【入力】!$C$486)</f>
        <v/>
      </c>
      <c r="D141" s="426"/>
      <c r="E141" s="426"/>
      <c r="F141" s="427"/>
      <c r="G141" s="423">
        <f>【入力】!$E$486</f>
        <v>0</v>
      </c>
      <c r="H141" s="423"/>
      <c r="I141" s="423"/>
      <c r="J141" s="423"/>
      <c r="K141" s="423"/>
      <c r="L141" s="423"/>
      <c r="M141" s="423"/>
      <c r="N141" s="423"/>
      <c r="O141" s="423"/>
      <c r="P141" s="423"/>
      <c r="Q141" s="424">
        <f>【入力】!$M$486</f>
        <v>0</v>
      </c>
      <c r="R141" s="424"/>
      <c r="S141" s="409" t="str">
        <f>IF(【入力】!$N$486=0,"",【入力】!$N$486)</f>
        <v/>
      </c>
      <c r="T141" s="322"/>
      <c r="U141" s="410"/>
      <c r="V141" s="424">
        <f>【入力】!$Q$486</f>
        <v>0</v>
      </c>
      <c r="W141" s="424"/>
      <c r="X141" s="424"/>
      <c r="Y141" s="424"/>
      <c r="Z141" s="409" t="str">
        <f>IF(【入力】!$T$486=0,"",【入力】!$T$486)</f>
        <v/>
      </c>
      <c r="AA141" s="322"/>
      <c r="AB141" s="322"/>
      <c r="AC141" s="322"/>
      <c r="AD141" s="322"/>
      <c r="AE141" s="410"/>
      <c r="AF141" s="411">
        <f>【入力】!$W$486</f>
        <v>0</v>
      </c>
      <c r="AG141" s="411"/>
      <c r="AH141" s="412" t="s">
        <v>30</v>
      </c>
      <c r="AI141" s="274" t="str">
        <f>【入力】!$Y$486</f>
        <v/>
      </c>
      <c r="AJ141" s="275"/>
      <c r="AK141" s="275"/>
      <c r="AL141" s="275"/>
      <c r="AM141" s="275"/>
      <c r="AN141" s="275"/>
      <c r="AO141" s="275"/>
      <c r="AP141" s="275"/>
      <c r="AQ141" s="413"/>
      <c r="AS141" s="324" t="str">
        <f>MID(【入力】!$AL$486,1,1)</f>
        <v/>
      </c>
      <c r="AT141" s="296" t="str">
        <f>MID(【入力】!$AL$486,2,1)</f>
        <v/>
      </c>
      <c r="AU141" s="296" t="str">
        <f>MID(【入力】!$AL$486,3,1)</f>
        <v/>
      </c>
      <c r="AV141" s="296" t="str">
        <f>MID(【入力】!$AL$486,4,1)</f>
        <v/>
      </c>
      <c r="AW141" s="329" t="str">
        <f>MID(【入力】!$AP$486,1,1)</f>
        <v/>
      </c>
      <c r="AX141" s="296" t="str">
        <f>MID(【入力】!$AP$486,2,1)</f>
        <v/>
      </c>
      <c r="AY141" s="328" t="str">
        <f>MID(【入力】!$AP$486,3,1)</f>
        <v/>
      </c>
      <c r="AZ141" s="296" t="str">
        <f>MID(【入力】!$AS$486,1,1)</f>
        <v/>
      </c>
      <c r="BA141" s="296" t="str">
        <f>MID(【入力】!$AS$486,2,1)</f>
        <v/>
      </c>
      <c r="BB141" s="296" t="str">
        <f>MID(【入力】!$AS$486,3,1)</f>
        <v/>
      </c>
      <c r="BC141" s="294">
        <f>【入力】!$AV$486</f>
        <v>0</v>
      </c>
      <c r="BD141" s="292"/>
      <c r="BE141" s="292"/>
      <c r="BF141" s="295"/>
      <c r="BG141" s="294">
        <f>【入力】!$AZ$486</f>
        <v>0</v>
      </c>
      <c r="BH141" s="292"/>
      <c r="BI141" s="295"/>
      <c r="BJ141" s="292">
        <f>【入力】!$BC$486</f>
        <v>0</v>
      </c>
      <c r="BK141" s="292"/>
      <c r="BL141" s="292"/>
      <c r="BM141" s="292"/>
      <c r="BN141" s="293"/>
    </row>
    <row r="142" spans="2:66" ht="9.75" customHeight="1">
      <c r="B142" s="422"/>
      <c r="C142" s="425"/>
      <c r="D142" s="426"/>
      <c r="E142" s="426"/>
      <c r="F142" s="427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4"/>
      <c r="R142" s="424"/>
      <c r="S142" s="409"/>
      <c r="T142" s="322"/>
      <c r="U142" s="410"/>
      <c r="V142" s="424"/>
      <c r="W142" s="424"/>
      <c r="X142" s="424"/>
      <c r="Y142" s="424"/>
      <c r="Z142" s="409"/>
      <c r="AA142" s="322"/>
      <c r="AB142" s="322"/>
      <c r="AC142" s="322"/>
      <c r="AD142" s="322"/>
      <c r="AE142" s="410"/>
      <c r="AF142" s="411"/>
      <c r="AG142" s="411"/>
      <c r="AH142" s="412"/>
      <c r="AI142" s="274"/>
      <c r="AJ142" s="275"/>
      <c r="AK142" s="275"/>
      <c r="AL142" s="275"/>
      <c r="AM142" s="275"/>
      <c r="AN142" s="275"/>
      <c r="AO142" s="275"/>
      <c r="AP142" s="275"/>
      <c r="AQ142" s="413"/>
      <c r="AS142" s="324"/>
      <c r="AT142" s="296"/>
      <c r="AU142" s="296"/>
      <c r="AV142" s="296"/>
      <c r="AW142" s="329"/>
      <c r="AX142" s="296"/>
      <c r="AY142" s="328"/>
      <c r="AZ142" s="296"/>
      <c r="BA142" s="296"/>
      <c r="BB142" s="296"/>
      <c r="BC142" s="294"/>
      <c r="BD142" s="292"/>
      <c r="BE142" s="292"/>
      <c r="BF142" s="295"/>
      <c r="BG142" s="294"/>
      <c r="BH142" s="292"/>
      <c r="BI142" s="295"/>
      <c r="BJ142" s="292"/>
      <c r="BK142" s="292"/>
      <c r="BL142" s="292"/>
      <c r="BM142" s="292"/>
      <c r="BN142" s="293"/>
    </row>
    <row r="143" spans="2:66" ht="9.75" customHeight="1">
      <c r="B143" s="422">
        <v>6</v>
      </c>
      <c r="C143" s="425" t="str">
        <f>IF(【入力】!$C$488="","",【入力】!$C$488)</f>
        <v/>
      </c>
      <c r="D143" s="426"/>
      <c r="E143" s="426"/>
      <c r="F143" s="427"/>
      <c r="G143" s="423">
        <f>【入力】!$E$488</f>
        <v>0</v>
      </c>
      <c r="H143" s="423"/>
      <c r="I143" s="423"/>
      <c r="J143" s="423"/>
      <c r="K143" s="423"/>
      <c r="L143" s="423"/>
      <c r="M143" s="423"/>
      <c r="N143" s="423"/>
      <c r="O143" s="423"/>
      <c r="P143" s="423"/>
      <c r="Q143" s="424">
        <f>【入力】!$M$488</f>
        <v>0</v>
      </c>
      <c r="R143" s="424"/>
      <c r="S143" s="409" t="str">
        <f>IF(【入力】!$N$488=0,"",【入力】!$N$488)</f>
        <v/>
      </c>
      <c r="T143" s="322"/>
      <c r="U143" s="410"/>
      <c r="V143" s="424">
        <f>【入力】!$Q$488</f>
        <v>0</v>
      </c>
      <c r="W143" s="424"/>
      <c r="X143" s="424"/>
      <c r="Y143" s="424"/>
      <c r="Z143" s="409" t="str">
        <f>IF(【入力】!$T$488=0,"",【入力】!$T$488)</f>
        <v/>
      </c>
      <c r="AA143" s="322"/>
      <c r="AB143" s="322"/>
      <c r="AC143" s="322"/>
      <c r="AD143" s="322"/>
      <c r="AE143" s="410"/>
      <c r="AF143" s="411">
        <f>【入力】!$W$488</f>
        <v>0</v>
      </c>
      <c r="AG143" s="411"/>
      <c r="AH143" s="412" t="s">
        <v>30</v>
      </c>
      <c r="AI143" s="274" t="str">
        <f>【入力】!$Y$488</f>
        <v/>
      </c>
      <c r="AJ143" s="275"/>
      <c r="AK143" s="275"/>
      <c r="AL143" s="275"/>
      <c r="AM143" s="275"/>
      <c r="AN143" s="275"/>
      <c r="AO143" s="275"/>
      <c r="AP143" s="275"/>
      <c r="AQ143" s="413"/>
      <c r="AS143" s="324" t="str">
        <f>MID(【入力】!$AL$488,1,1)</f>
        <v/>
      </c>
      <c r="AT143" s="296" t="str">
        <f>MID(【入力】!$AL$488,2,1)</f>
        <v/>
      </c>
      <c r="AU143" s="296" t="str">
        <f>MID(【入力】!$AL$488,3,1)</f>
        <v/>
      </c>
      <c r="AV143" s="296" t="str">
        <f>MID(【入力】!$AL$488,4,1)</f>
        <v/>
      </c>
      <c r="AW143" s="329" t="str">
        <f>MID(【入力】!$AP$488,1,1)</f>
        <v/>
      </c>
      <c r="AX143" s="296" t="str">
        <f>MID(【入力】!$AP$488,2,1)</f>
        <v/>
      </c>
      <c r="AY143" s="328" t="str">
        <f>MID(【入力】!$AP$488,3,1)</f>
        <v/>
      </c>
      <c r="AZ143" s="296" t="str">
        <f>MID(【入力】!$AS$488,1,1)</f>
        <v/>
      </c>
      <c r="BA143" s="296" t="str">
        <f>MID(【入力】!$AS$488,2,1)</f>
        <v/>
      </c>
      <c r="BB143" s="296" t="str">
        <f>MID(【入力】!$AS$488,3,1)</f>
        <v/>
      </c>
      <c r="BC143" s="294">
        <f>【入力】!$AV$488</f>
        <v>0</v>
      </c>
      <c r="BD143" s="292"/>
      <c r="BE143" s="292"/>
      <c r="BF143" s="295"/>
      <c r="BG143" s="294">
        <f>【入力】!$AZ$488</f>
        <v>0</v>
      </c>
      <c r="BH143" s="292"/>
      <c r="BI143" s="295"/>
      <c r="BJ143" s="292">
        <f>【入力】!$BC$488</f>
        <v>0</v>
      </c>
      <c r="BK143" s="292"/>
      <c r="BL143" s="292"/>
      <c r="BM143" s="292"/>
      <c r="BN143" s="293"/>
    </row>
    <row r="144" spans="2:66" ht="9.75" customHeight="1">
      <c r="B144" s="422"/>
      <c r="C144" s="425"/>
      <c r="D144" s="426"/>
      <c r="E144" s="426"/>
      <c r="F144" s="427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4"/>
      <c r="R144" s="424"/>
      <c r="S144" s="409"/>
      <c r="T144" s="322"/>
      <c r="U144" s="410"/>
      <c r="V144" s="424"/>
      <c r="W144" s="424"/>
      <c r="X144" s="424"/>
      <c r="Y144" s="424"/>
      <c r="Z144" s="409"/>
      <c r="AA144" s="322"/>
      <c r="AB144" s="322"/>
      <c r="AC144" s="322"/>
      <c r="AD144" s="322"/>
      <c r="AE144" s="410"/>
      <c r="AF144" s="411"/>
      <c r="AG144" s="411"/>
      <c r="AH144" s="412"/>
      <c r="AI144" s="274"/>
      <c r="AJ144" s="275"/>
      <c r="AK144" s="275"/>
      <c r="AL144" s="275"/>
      <c r="AM144" s="275"/>
      <c r="AN144" s="275"/>
      <c r="AO144" s="275"/>
      <c r="AP144" s="275"/>
      <c r="AQ144" s="413"/>
      <c r="AS144" s="324"/>
      <c r="AT144" s="296"/>
      <c r="AU144" s="296"/>
      <c r="AV144" s="296"/>
      <c r="AW144" s="329"/>
      <c r="AX144" s="296"/>
      <c r="AY144" s="328"/>
      <c r="AZ144" s="296"/>
      <c r="BA144" s="296"/>
      <c r="BB144" s="296"/>
      <c r="BC144" s="294"/>
      <c r="BD144" s="292"/>
      <c r="BE144" s="292"/>
      <c r="BF144" s="295"/>
      <c r="BG144" s="294"/>
      <c r="BH144" s="292"/>
      <c r="BI144" s="295"/>
      <c r="BJ144" s="292"/>
      <c r="BK144" s="292"/>
      <c r="BL144" s="292"/>
      <c r="BM144" s="292"/>
      <c r="BN144" s="293"/>
    </row>
    <row r="145" spans="2:66" ht="9.75" customHeight="1">
      <c r="B145" s="422">
        <v>7</v>
      </c>
      <c r="C145" s="425" t="str">
        <f>IF(【入力】!$C$490="","",【入力】!$C$490)</f>
        <v/>
      </c>
      <c r="D145" s="426"/>
      <c r="E145" s="426"/>
      <c r="F145" s="427"/>
      <c r="G145" s="423">
        <f>【入力】!$E$490</f>
        <v>0</v>
      </c>
      <c r="H145" s="423"/>
      <c r="I145" s="423"/>
      <c r="J145" s="423"/>
      <c r="K145" s="423"/>
      <c r="L145" s="423"/>
      <c r="M145" s="423"/>
      <c r="N145" s="423"/>
      <c r="O145" s="423"/>
      <c r="P145" s="423"/>
      <c r="Q145" s="424">
        <f>【入力】!$M$490</f>
        <v>0</v>
      </c>
      <c r="R145" s="424"/>
      <c r="S145" s="409" t="str">
        <f>IF(【入力】!$N$490=0,"",【入力】!$N$490)</f>
        <v/>
      </c>
      <c r="T145" s="322"/>
      <c r="U145" s="410"/>
      <c r="V145" s="424">
        <f>【入力】!$Q$490</f>
        <v>0</v>
      </c>
      <c r="W145" s="424"/>
      <c r="X145" s="424"/>
      <c r="Y145" s="424"/>
      <c r="Z145" s="409" t="str">
        <f>IF(【入力】!$T$490=0,"",【入力】!$T$490)</f>
        <v/>
      </c>
      <c r="AA145" s="322"/>
      <c r="AB145" s="322"/>
      <c r="AC145" s="322"/>
      <c r="AD145" s="322"/>
      <c r="AE145" s="410"/>
      <c r="AF145" s="411">
        <f>【入力】!$W$490</f>
        <v>0</v>
      </c>
      <c r="AG145" s="411"/>
      <c r="AH145" s="412" t="s">
        <v>30</v>
      </c>
      <c r="AI145" s="274" t="str">
        <f>【入力】!$Y$490</f>
        <v/>
      </c>
      <c r="AJ145" s="275"/>
      <c r="AK145" s="275"/>
      <c r="AL145" s="275"/>
      <c r="AM145" s="275"/>
      <c r="AN145" s="275"/>
      <c r="AO145" s="275"/>
      <c r="AP145" s="275"/>
      <c r="AQ145" s="413"/>
      <c r="AS145" s="324" t="str">
        <f>MID(【入力】!$AL$490,1,1)</f>
        <v/>
      </c>
      <c r="AT145" s="296" t="str">
        <f>MID(【入力】!$AL$490,2,1)</f>
        <v/>
      </c>
      <c r="AU145" s="296" t="str">
        <f>MID(【入力】!$AL$490,3,1)</f>
        <v/>
      </c>
      <c r="AV145" s="296" t="str">
        <f>MID(【入力】!$AL$490,4,1)</f>
        <v/>
      </c>
      <c r="AW145" s="329" t="str">
        <f>MID(【入力】!$AP$490,1,1)</f>
        <v/>
      </c>
      <c r="AX145" s="296" t="str">
        <f>MID(【入力】!$AP$490,2,1)</f>
        <v/>
      </c>
      <c r="AY145" s="328" t="str">
        <f>MID(【入力】!$AP$490,3,1)</f>
        <v/>
      </c>
      <c r="AZ145" s="296" t="str">
        <f>MID(【入力】!$AS$490,1,1)</f>
        <v/>
      </c>
      <c r="BA145" s="296" t="str">
        <f>MID(【入力】!$AS$490,2,1)</f>
        <v/>
      </c>
      <c r="BB145" s="296" t="str">
        <f>MID(【入力】!$AS$490,3,1)</f>
        <v/>
      </c>
      <c r="BC145" s="294">
        <f>【入力】!$AV$490</f>
        <v>0</v>
      </c>
      <c r="BD145" s="292"/>
      <c r="BE145" s="292"/>
      <c r="BF145" s="295"/>
      <c r="BG145" s="294">
        <f>【入力】!$AZ$490</f>
        <v>0</v>
      </c>
      <c r="BH145" s="292"/>
      <c r="BI145" s="295"/>
      <c r="BJ145" s="292">
        <f>【入力】!$BC$490</f>
        <v>0</v>
      </c>
      <c r="BK145" s="292"/>
      <c r="BL145" s="292"/>
      <c r="BM145" s="292"/>
      <c r="BN145" s="293"/>
    </row>
    <row r="146" spans="2:66" ht="9.75" customHeight="1">
      <c r="B146" s="422"/>
      <c r="C146" s="425"/>
      <c r="D146" s="426"/>
      <c r="E146" s="426"/>
      <c r="F146" s="427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4"/>
      <c r="R146" s="424"/>
      <c r="S146" s="409"/>
      <c r="T146" s="322"/>
      <c r="U146" s="410"/>
      <c r="V146" s="424"/>
      <c r="W146" s="424"/>
      <c r="X146" s="424"/>
      <c r="Y146" s="424"/>
      <c r="Z146" s="409"/>
      <c r="AA146" s="322"/>
      <c r="AB146" s="322"/>
      <c r="AC146" s="322"/>
      <c r="AD146" s="322"/>
      <c r="AE146" s="410"/>
      <c r="AF146" s="411"/>
      <c r="AG146" s="411"/>
      <c r="AH146" s="412"/>
      <c r="AI146" s="274"/>
      <c r="AJ146" s="275"/>
      <c r="AK146" s="275"/>
      <c r="AL146" s="275"/>
      <c r="AM146" s="275"/>
      <c r="AN146" s="275"/>
      <c r="AO146" s="275"/>
      <c r="AP146" s="275"/>
      <c r="AQ146" s="413"/>
      <c r="AS146" s="324"/>
      <c r="AT146" s="296"/>
      <c r="AU146" s="296"/>
      <c r="AV146" s="296"/>
      <c r="AW146" s="329"/>
      <c r="AX146" s="296"/>
      <c r="AY146" s="328"/>
      <c r="AZ146" s="296"/>
      <c r="BA146" s="296"/>
      <c r="BB146" s="296"/>
      <c r="BC146" s="294"/>
      <c r="BD146" s="292"/>
      <c r="BE146" s="292"/>
      <c r="BF146" s="295"/>
      <c r="BG146" s="294"/>
      <c r="BH146" s="292"/>
      <c r="BI146" s="295"/>
      <c r="BJ146" s="292"/>
      <c r="BK146" s="292"/>
      <c r="BL146" s="292"/>
      <c r="BM146" s="292"/>
      <c r="BN146" s="293"/>
    </row>
    <row r="147" spans="2:66" ht="9.75" customHeight="1">
      <c r="B147" s="374">
        <v>8</v>
      </c>
      <c r="C147" s="378" t="str">
        <f>IF(【入力】!$C$492="","",【入力】!$C$492)</f>
        <v/>
      </c>
      <c r="D147" s="379"/>
      <c r="E147" s="379"/>
      <c r="F147" s="380"/>
      <c r="G147" s="376">
        <f>【入力】!$E$492</f>
        <v>0</v>
      </c>
      <c r="H147" s="376"/>
      <c r="I147" s="376"/>
      <c r="J147" s="376"/>
      <c r="K147" s="376"/>
      <c r="L147" s="376"/>
      <c r="M147" s="376"/>
      <c r="N147" s="376"/>
      <c r="O147" s="376"/>
      <c r="P147" s="376"/>
      <c r="Q147" s="372">
        <f>【入力】!$M$492</f>
        <v>0</v>
      </c>
      <c r="R147" s="372"/>
      <c r="S147" s="401" t="str">
        <f>IF(【入力】!$N$492=0,"",【入力】!$N$492)</f>
        <v/>
      </c>
      <c r="T147" s="402"/>
      <c r="U147" s="403"/>
      <c r="V147" s="372">
        <f>【入力】!$Q$492</f>
        <v>0</v>
      </c>
      <c r="W147" s="372"/>
      <c r="X147" s="372"/>
      <c r="Y147" s="372"/>
      <c r="Z147" s="401" t="str">
        <f>IF(【入力】!$T$492=0,"",【入力】!$T$492)</f>
        <v/>
      </c>
      <c r="AA147" s="402"/>
      <c r="AB147" s="402"/>
      <c r="AC147" s="402"/>
      <c r="AD147" s="402"/>
      <c r="AE147" s="403"/>
      <c r="AF147" s="407">
        <f>【入力】!$W$492</f>
        <v>0</v>
      </c>
      <c r="AG147" s="407"/>
      <c r="AH147" s="345" t="s">
        <v>30</v>
      </c>
      <c r="AI147" s="414" t="str">
        <f>【入力】!$Y$492</f>
        <v/>
      </c>
      <c r="AJ147" s="415"/>
      <c r="AK147" s="415"/>
      <c r="AL147" s="415"/>
      <c r="AM147" s="415"/>
      <c r="AN147" s="415"/>
      <c r="AO147" s="415"/>
      <c r="AP147" s="415"/>
      <c r="AQ147" s="416"/>
      <c r="AS147" s="420" t="str">
        <f>MID(【入力】!$AL$492,1,1)</f>
        <v/>
      </c>
      <c r="AT147" s="326" t="str">
        <f>MID(【入力】!$AL$492,2,1)</f>
        <v/>
      </c>
      <c r="AU147" s="326" t="str">
        <f>MID(【入力】!$AL$492,3,1)</f>
        <v/>
      </c>
      <c r="AV147" s="326" t="str">
        <f>MID(【入力】!$AL$492,4,1)</f>
        <v/>
      </c>
      <c r="AW147" s="397" t="str">
        <f>MID(【入力】!$AP$492,1,1)</f>
        <v/>
      </c>
      <c r="AX147" s="326" t="str">
        <f>MID(【入力】!$AP$492,2,1)</f>
        <v/>
      </c>
      <c r="AY147" s="399" t="str">
        <f>MID(【入力】!$AP$492,3,1)</f>
        <v/>
      </c>
      <c r="AZ147" s="326" t="str">
        <f>MID(【入力】!$AS$492,1,1)</f>
        <v/>
      </c>
      <c r="BA147" s="326" t="str">
        <f>MID(【入力】!$AS$492,2,1)</f>
        <v/>
      </c>
      <c r="BB147" s="326" t="str">
        <f>MID(【入力】!$AS$492,3,1)</f>
        <v/>
      </c>
      <c r="BC147" s="391">
        <f>【入力】!$AV$492</f>
        <v>0</v>
      </c>
      <c r="BD147" s="392"/>
      <c r="BE147" s="392"/>
      <c r="BF147" s="350"/>
      <c r="BG147" s="391">
        <f>【入力】!$AZ$492</f>
        <v>0</v>
      </c>
      <c r="BH147" s="392"/>
      <c r="BI147" s="350"/>
      <c r="BJ147" s="392">
        <f>【入力】!$BC$492</f>
        <v>0</v>
      </c>
      <c r="BK147" s="392"/>
      <c r="BL147" s="392"/>
      <c r="BM147" s="392"/>
      <c r="BN147" s="395"/>
    </row>
    <row r="148" spans="2:66" ht="9.75" customHeight="1">
      <c r="B148" s="375"/>
      <c r="C148" s="381"/>
      <c r="D148" s="382"/>
      <c r="E148" s="382"/>
      <c r="F148" s="383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3"/>
      <c r="R148" s="373"/>
      <c r="S148" s="404"/>
      <c r="T148" s="405"/>
      <c r="U148" s="406"/>
      <c r="V148" s="373"/>
      <c r="W148" s="373"/>
      <c r="X148" s="373"/>
      <c r="Y148" s="373"/>
      <c r="Z148" s="404"/>
      <c r="AA148" s="405"/>
      <c r="AB148" s="405"/>
      <c r="AC148" s="405"/>
      <c r="AD148" s="405"/>
      <c r="AE148" s="406"/>
      <c r="AF148" s="408"/>
      <c r="AG148" s="408"/>
      <c r="AH148" s="347"/>
      <c r="AI148" s="417"/>
      <c r="AJ148" s="418"/>
      <c r="AK148" s="418"/>
      <c r="AL148" s="418"/>
      <c r="AM148" s="418"/>
      <c r="AN148" s="418"/>
      <c r="AO148" s="418"/>
      <c r="AP148" s="418"/>
      <c r="AQ148" s="419"/>
      <c r="AS148" s="421"/>
      <c r="AT148" s="327"/>
      <c r="AU148" s="327"/>
      <c r="AV148" s="327"/>
      <c r="AW148" s="398"/>
      <c r="AX148" s="327"/>
      <c r="AY148" s="400"/>
      <c r="AZ148" s="327"/>
      <c r="BA148" s="327"/>
      <c r="BB148" s="327"/>
      <c r="BC148" s="302"/>
      <c r="BD148" s="303"/>
      <c r="BE148" s="303"/>
      <c r="BF148" s="304"/>
      <c r="BG148" s="302"/>
      <c r="BH148" s="303"/>
      <c r="BI148" s="304"/>
      <c r="BJ148" s="303"/>
      <c r="BK148" s="303"/>
      <c r="BL148" s="303"/>
      <c r="BM148" s="303"/>
      <c r="BN148" s="305"/>
    </row>
    <row r="149" spans="2:66" ht="6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S149" s="344" t="s">
        <v>81</v>
      </c>
      <c r="AT149" s="345"/>
      <c r="AU149" s="345"/>
      <c r="AV149" s="345"/>
      <c r="AW149" s="345"/>
      <c r="AX149" s="345"/>
      <c r="AY149" s="345"/>
      <c r="AZ149" s="345"/>
      <c r="BA149" s="345"/>
      <c r="BB149" s="345"/>
      <c r="BC149" s="391">
        <f>【入力】!$AV$494</f>
        <v>0</v>
      </c>
      <c r="BD149" s="392"/>
      <c r="BE149" s="392"/>
      <c r="BF149" s="350"/>
      <c r="BG149" s="391">
        <f>【入力】!$AZ$494</f>
        <v>0</v>
      </c>
      <c r="BH149" s="392"/>
      <c r="BI149" s="350"/>
      <c r="BJ149" s="392">
        <f>【入力】!$BC$494</f>
        <v>0</v>
      </c>
      <c r="BK149" s="392"/>
      <c r="BL149" s="392"/>
      <c r="BM149" s="392"/>
      <c r="BN149" s="395"/>
    </row>
    <row r="150" spans="2:66" ht="9" customHeight="1">
      <c r="B150" s="384" t="s">
        <v>87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385" t="s">
        <v>35</v>
      </c>
      <c r="N150" s="385"/>
      <c r="O150" s="385"/>
      <c r="P150" s="385"/>
      <c r="Q150" s="385"/>
      <c r="R150" s="385"/>
      <c r="S150" s="385"/>
      <c r="T150" s="385"/>
      <c r="U150" s="385"/>
      <c r="V150" s="385" t="s">
        <v>88</v>
      </c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7" t="s">
        <v>36</v>
      </c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8"/>
      <c r="AS150" s="344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391"/>
      <c r="BD150" s="392"/>
      <c r="BE150" s="392"/>
      <c r="BF150" s="350"/>
      <c r="BG150" s="391"/>
      <c r="BH150" s="392"/>
      <c r="BI150" s="350"/>
      <c r="BJ150" s="392"/>
      <c r="BK150" s="392"/>
      <c r="BL150" s="392"/>
      <c r="BM150" s="392"/>
      <c r="BN150" s="395"/>
    </row>
    <row r="151" spans="2:66" ht="9" customHeight="1">
      <c r="B151" s="266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90"/>
      <c r="AS151" s="346"/>
      <c r="AT151" s="347"/>
      <c r="AU151" s="347"/>
      <c r="AV151" s="347"/>
      <c r="AW151" s="347"/>
      <c r="AX151" s="347"/>
      <c r="AY151" s="347"/>
      <c r="AZ151" s="347"/>
      <c r="BA151" s="347"/>
      <c r="BB151" s="347"/>
      <c r="BC151" s="393"/>
      <c r="BD151" s="394"/>
      <c r="BE151" s="394"/>
      <c r="BF151" s="352"/>
      <c r="BG151" s="393"/>
      <c r="BH151" s="394"/>
      <c r="BI151" s="352"/>
      <c r="BJ151" s="394"/>
      <c r="BK151" s="394"/>
      <c r="BL151" s="394"/>
      <c r="BM151" s="394"/>
      <c r="BN151" s="396"/>
    </row>
    <row r="152" spans="2:66" ht="10.5" customHeight="1">
      <c r="B152" s="368" t="s">
        <v>78</v>
      </c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70">
        <f ca="1">【入力】!$L$497</f>
        <v>0</v>
      </c>
      <c r="N152" s="370"/>
      <c r="O152" s="370"/>
      <c r="P152" s="370"/>
      <c r="Q152" s="370"/>
      <c r="R152" s="370"/>
      <c r="S152" s="370"/>
      <c r="T152" s="370"/>
      <c r="U152" s="370"/>
      <c r="V152" s="370">
        <f ca="1">【入力】!$R$497</f>
        <v>0</v>
      </c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277">
        <f ca="1">【入力】!$W$497</f>
        <v>0</v>
      </c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8"/>
      <c r="AS152" s="354" t="s">
        <v>128</v>
      </c>
      <c r="AT152" s="354"/>
      <c r="AU152" s="354"/>
      <c r="AV152" s="354"/>
      <c r="AW152" s="354"/>
      <c r="AX152" s="354"/>
      <c r="AY152" s="354"/>
      <c r="AZ152" s="354"/>
      <c r="BA152" s="354"/>
      <c r="BB152" s="354"/>
    </row>
    <row r="153" spans="2:66" ht="9" customHeight="1">
      <c r="B153" s="290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80"/>
      <c r="AS153" s="334" t="s">
        <v>129</v>
      </c>
      <c r="AT153" s="335"/>
      <c r="AU153" s="335"/>
      <c r="AV153" s="335"/>
      <c r="AW153" s="335"/>
      <c r="AX153" s="335"/>
      <c r="AY153" s="335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340" t="s">
        <v>37</v>
      </c>
      <c r="BN153" s="341"/>
    </row>
    <row r="154" spans="2:66" ht="9" customHeight="1">
      <c r="B154" s="290" t="s">
        <v>79</v>
      </c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355">
        <f>【入力】!$L$500</f>
        <v>0</v>
      </c>
      <c r="N154" s="355"/>
      <c r="O154" s="355"/>
      <c r="P154" s="355"/>
      <c r="Q154" s="355"/>
      <c r="R154" s="355"/>
      <c r="S154" s="355"/>
      <c r="T154" s="355"/>
      <c r="U154" s="355"/>
      <c r="V154" s="355">
        <f>【入力】!$R$500</f>
        <v>0</v>
      </c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279">
        <f>【入力】!$W$500</f>
        <v>0</v>
      </c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80"/>
      <c r="AS154" s="336"/>
      <c r="AT154" s="337"/>
      <c r="AU154" s="337"/>
      <c r="AV154" s="337"/>
      <c r="AW154" s="337"/>
      <c r="AX154" s="337"/>
      <c r="AY154" s="337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342"/>
      <c r="BN154" s="343"/>
    </row>
    <row r="155" spans="2:66" ht="9" customHeight="1">
      <c r="B155" s="290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80"/>
      <c r="AS155" s="336"/>
      <c r="AT155" s="337"/>
      <c r="AU155" s="337"/>
      <c r="AV155" s="337"/>
      <c r="AW155" s="337"/>
      <c r="AX155" s="337"/>
      <c r="AY155" s="337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342"/>
      <c r="BN155" s="343"/>
    </row>
    <row r="156" spans="2:66" ht="9" customHeight="1">
      <c r="B156" s="356" t="str">
        <f>【入力】!$C$127</f>
        <v>不課税対象</v>
      </c>
      <c r="C156" s="357"/>
      <c r="D156" s="357"/>
      <c r="E156" s="357"/>
      <c r="F156" s="357"/>
      <c r="G156" s="357"/>
      <c r="H156" s="357"/>
      <c r="I156" s="357"/>
      <c r="J156" s="357"/>
      <c r="K156" s="357"/>
      <c r="L156" s="357"/>
      <c r="M156" s="360">
        <f ca="1">【入力】!$L$503</f>
        <v>0</v>
      </c>
      <c r="N156" s="360"/>
      <c r="O156" s="360"/>
      <c r="P156" s="360"/>
      <c r="Q156" s="360"/>
      <c r="R156" s="360"/>
      <c r="S156" s="360"/>
      <c r="T156" s="360"/>
      <c r="U156" s="360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364">
        <f ca="1">【入力】!$W$503</f>
        <v>0</v>
      </c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5"/>
      <c r="AS156" s="338"/>
      <c r="AT156" s="339"/>
      <c r="AU156" s="339"/>
      <c r="AV156" s="339"/>
      <c r="AW156" s="339"/>
      <c r="AX156" s="339"/>
      <c r="AY156" s="33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24"/>
      <c r="BN156" s="220"/>
    </row>
    <row r="157" spans="2:66" ht="9" customHeight="1">
      <c r="B157" s="358"/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361"/>
      <c r="N157" s="361"/>
      <c r="O157" s="361"/>
      <c r="P157" s="361"/>
      <c r="Q157" s="361"/>
      <c r="R157" s="361"/>
      <c r="S157" s="361"/>
      <c r="T157" s="361"/>
      <c r="U157" s="361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7"/>
      <c r="AS157" s="266" t="s">
        <v>180</v>
      </c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 t="s">
        <v>37</v>
      </c>
      <c r="BN157" s="323"/>
    </row>
    <row r="158" spans="2:66" ht="9" customHeight="1">
      <c r="AS158" s="268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301"/>
    </row>
    <row r="159" spans="2:66" ht="12" customHeight="1">
      <c r="B159" s="626" t="s">
        <v>86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8"/>
      <c r="Y159" s="6"/>
      <c r="Z159" s="620" t="s">
        <v>8</v>
      </c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2"/>
      <c r="AS159" s="268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301"/>
    </row>
    <row r="160" spans="2:66" ht="9" customHeight="1">
      <c r="B160" s="33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6"/>
      <c r="Y160" s="6"/>
      <c r="Z160" s="623"/>
      <c r="AA160" s="624"/>
      <c r="AB160" s="624"/>
      <c r="AC160" s="624"/>
      <c r="AD160" s="624"/>
      <c r="AE160" s="624"/>
      <c r="AF160" s="624"/>
      <c r="AG160" s="624"/>
      <c r="AH160" s="624"/>
      <c r="AI160" s="624"/>
      <c r="AJ160" s="624"/>
      <c r="AK160" s="624"/>
      <c r="AL160" s="624"/>
      <c r="AM160" s="624"/>
      <c r="AN160" s="624"/>
      <c r="AO160" s="624"/>
      <c r="AP160" s="624"/>
      <c r="AQ160" s="625"/>
      <c r="AS160" s="318" t="s">
        <v>120</v>
      </c>
      <c r="AT160" s="319"/>
      <c r="AU160" s="319"/>
      <c r="AV160" s="319"/>
      <c r="AW160" s="319"/>
      <c r="AX160" s="319"/>
      <c r="AY160" s="31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 t="s">
        <v>37</v>
      </c>
      <c r="BN160" s="301"/>
    </row>
    <row r="161" spans="2:66" ht="10.5" customHeight="1">
      <c r="B161" s="33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6"/>
      <c r="Y161" s="7"/>
      <c r="Z161" s="62"/>
      <c r="AA161" s="7"/>
      <c r="AB161" s="6"/>
      <c r="AC161" s="7"/>
      <c r="AD161" s="6"/>
      <c r="AF161" s="6"/>
      <c r="AG161" s="6"/>
      <c r="AH161" s="7" t="s">
        <v>75</v>
      </c>
      <c r="AI161" s="6"/>
      <c r="AJ161" s="6"/>
      <c r="AL161" s="7"/>
      <c r="AM161" s="7" t="s">
        <v>74</v>
      </c>
      <c r="AN161" s="7"/>
      <c r="AO161" s="7"/>
      <c r="AP161" s="7"/>
      <c r="AQ161" s="63" t="s">
        <v>37</v>
      </c>
      <c r="AS161" s="318"/>
      <c r="AT161" s="319"/>
      <c r="AU161" s="319"/>
      <c r="AV161" s="319"/>
      <c r="AW161" s="319"/>
      <c r="AX161" s="319"/>
      <c r="AY161" s="31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301"/>
    </row>
    <row r="162" spans="2:66" ht="9" customHeight="1">
      <c r="B162" s="33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6"/>
      <c r="Y162" s="56"/>
      <c r="Z162" s="542">
        <f ca="1">【入力】!$W$509</f>
        <v>0</v>
      </c>
      <c r="AA162" s="543"/>
      <c r="AB162" s="543"/>
      <c r="AC162" s="543"/>
      <c r="AD162" s="543"/>
      <c r="AE162" s="543"/>
      <c r="AF162" s="543"/>
      <c r="AG162" s="543"/>
      <c r="AH162" s="543"/>
      <c r="AI162" s="543"/>
      <c r="AJ162" s="543"/>
      <c r="AK162" s="543"/>
      <c r="AL162" s="543"/>
      <c r="AM162" s="543"/>
      <c r="AN162" s="543"/>
      <c r="AO162" s="543"/>
      <c r="AP162" s="543"/>
      <c r="AQ162" s="544"/>
      <c r="AS162" s="318"/>
      <c r="AT162" s="319"/>
      <c r="AU162" s="319"/>
      <c r="AV162" s="319"/>
      <c r="AW162" s="319"/>
      <c r="AX162" s="319"/>
      <c r="AY162" s="31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301"/>
    </row>
    <row r="163" spans="2:66" ht="9" customHeight="1">
      <c r="B163" s="33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6"/>
      <c r="Y163" s="56"/>
      <c r="Z163" s="542"/>
      <c r="AA163" s="543"/>
      <c r="AB163" s="543"/>
      <c r="AC163" s="543"/>
      <c r="AD163" s="543"/>
      <c r="AE163" s="543"/>
      <c r="AF163" s="543"/>
      <c r="AG163" s="543"/>
      <c r="AH163" s="543"/>
      <c r="AI163" s="543"/>
      <c r="AJ163" s="543"/>
      <c r="AK163" s="543"/>
      <c r="AL163" s="543"/>
      <c r="AM163" s="543"/>
      <c r="AN163" s="543"/>
      <c r="AO163" s="543"/>
      <c r="AP163" s="543"/>
      <c r="AQ163" s="544"/>
      <c r="AS163" s="330" t="s">
        <v>91</v>
      </c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6"/>
    </row>
    <row r="164" spans="2:66" ht="18" customHeight="1">
      <c r="B164" s="331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300"/>
      <c r="Y164" s="56"/>
      <c r="Z164" s="545"/>
      <c r="AA164" s="546"/>
      <c r="AB164" s="546"/>
      <c r="AC164" s="546"/>
      <c r="AD164" s="546"/>
      <c r="AE164" s="546"/>
      <c r="AF164" s="546"/>
      <c r="AG164" s="546"/>
      <c r="AH164" s="546"/>
      <c r="AI164" s="546"/>
      <c r="AJ164" s="546"/>
      <c r="AK164" s="546"/>
      <c r="AL164" s="546"/>
      <c r="AM164" s="546"/>
      <c r="AN164" s="546"/>
      <c r="AO164" s="546"/>
      <c r="AP164" s="546"/>
      <c r="AQ164" s="547"/>
      <c r="AS164" s="331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300"/>
    </row>
    <row r="165" spans="2:66" ht="3" customHeight="1"/>
  </sheetData>
  <sheetProtection algorithmName="SHA-512" hashValue="UQYa5dhEuN1ZNPdwexLe/makpIIT/15+hcffNFzHVPaYl9Pu/GFa7XHZLnBU0Gm6ZzE0fVBXDkQSYUjiEreKuQ==" saltValue="CHcqsfsg4/WQXiLCbHElcg==" spinCount="100000" sheet="1" objects="1" scenarios="1" selectLockedCells="1" selectUnlockedCells="1"/>
  <mergeCells count="948">
    <mergeCell ref="P120:P122"/>
    <mergeCell ref="Q120:Q122"/>
    <mergeCell ref="B124:F128"/>
    <mergeCell ref="G124:Q128"/>
    <mergeCell ref="B159:X159"/>
    <mergeCell ref="Z159:AQ160"/>
    <mergeCell ref="B160:X164"/>
    <mergeCell ref="Z162:AQ164"/>
    <mergeCell ref="B120:F122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B154:L155"/>
    <mergeCell ref="M154:U155"/>
    <mergeCell ref="V154:AE155"/>
    <mergeCell ref="AF154:AQ155"/>
    <mergeCell ref="B156:L157"/>
    <mergeCell ref="M156:U157"/>
    <mergeCell ref="V156:AE157"/>
    <mergeCell ref="O65:O67"/>
    <mergeCell ref="P65:P67"/>
    <mergeCell ref="Q65:Q67"/>
    <mergeCell ref="B69:F73"/>
    <mergeCell ref="G69:Q73"/>
    <mergeCell ref="R104:X104"/>
    <mergeCell ref="Z104:AQ105"/>
    <mergeCell ref="R105:X109"/>
    <mergeCell ref="Z107:AQ109"/>
    <mergeCell ref="B65:F67"/>
    <mergeCell ref="G65:G67"/>
    <mergeCell ref="H65:H67"/>
    <mergeCell ref="I65:I67"/>
    <mergeCell ref="J65:J67"/>
    <mergeCell ref="K65:K67"/>
    <mergeCell ref="L65:L67"/>
    <mergeCell ref="M65:M67"/>
    <mergeCell ref="N65:N67"/>
    <mergeCell ref="H105:L109"/>
    <mergeCell ref="M105:Q109"/>
    <mergeCell ref="B95:L96"/>
    <mergeCell ref="M95:U96"/>
    <mergeCell ref="V95:AE96"/>
    <mergeCell ref="AF95:AQ96"/>
    <mergeCell ref="B14:F18"/>
    <mergeCell ref="G14:Q18"/>
    <mergeCell ref="B49:X54"/>
    <mergeCell ref="Z49:AQ50"/>
    <mergeCell ref="Z52:AQ54"/>
    <mergeCell ref="AE56:AK57"/>
    <mergeCell ref="AL56:AQ57"/>
    <mergeCell ref="AS56:AZ57"/>
    <mergeCell ref="AS58:AZ58"/>
    <mergeCell ref="B40:L41"/>
    <mergeCell ref="M40:U41"/>
    <mergeCell ref="V40:AE41"/>
    <mergeCell ref="AF40:AQ41"/>
    <mergeCell ref="AS40:AT42"/>
    <mergeCell ref="AU43:BN44"/>
    <mergeCell ref="B44:L45"/>
    <mergeCell ref="M44:U45"/>
    <mergeCell ref="V44:AE45"/>
    <mergeCell ref="AF44:AQ45"/>
    <mergeCell ref="AS45:AT46"/>
    <mergeCell ref="AU45:BN46"/>
    <mergeCell ref="B46:L47"/>
    <mergeCell ref="AU40:BN42"/>
    <mergeCell ref="B42:L43"/>
    <mergeCell ref="AS163:AY164"/>
    <mergeCell ref="AZ163:BL164"/>
    <mergeCell ref="BM163:BN164"/>
    <mergeCell ref="AZ157:BL159"/>
    <mergeCell ref="BM157:BN159"/>
    <mergeCell ref="AS160:AY162"/>
    <mergeCell ref="AZ160:BL162"/>
    <mergeCell ref="BM160:BN162"/>
    <mergeCell ref="BM153:BN156"/>
    <mergeCell ref="AF156:AQ157"/>
    <mergeCell ref="B152:L153"/>
    <mergeCell ref="M152:U153"/>
    <mergeCell ref="V152:AE153"/>
    <mergeCell ref="AF152:AQ153"/>
    <mergeCell ref="AS152:BB152"/>
    <mergeCell ref="AS153:AY156"/>
    <mergeCell ref="AZ153:BL156"/>
    <mergeCell ref="AS157:AY159"/>
    <mergeCell ref="BJ149:BN151"/>
    <mergeCell ref="B150:L151"/>
    <mergeCell ref="M150:U151"/>
    <mergeCell ref="V150:AE151"/>
    <mergeCell ref="AF150:AQ151"/>
    <mergeCell ref="BG147:BI148"/>
    <mergeCell ref="BJ147:BN148"/>
    <mergeCell ref="AT147:AT148"/>
    <mergeCell ref="AU147:AU148"/>
    <mergeCell ref="AV147:AV148"/>
    <mergeCell ref="AW147:AW148"/>
    <mergeCell ref="AX147:AX148"/>
    <mergeCell ref="AY147:AY148"/>
    <mergeCell ref="V147:Y148"/>
    <mergeCell ref="Z147:AE148"/>
    <mergeCell ref="AF147:AG148"/>
    <mergeCell ref="AH147:AH148"/>
    <mergeCell ref="AI147:AQ148"/>
    <mergeCell ref="AS147:AS148"/>
    <mergeCell ref="BB145:BB146"/>
    <mergeCell ref="BC145:BF146"/>
    <mergeCell ref="V145:Y146"/>
    <mergeCell ref="AZ147:AZ148"/>
    <mergeCell ref="BA147:BA148"/>
    <mergeCell ref="BB147:BB148"/>
    <mergeCell ref="BC147:BF148"/>
    <mergeCell ref="BG145:BI146"/>
    <mergeCell ref="AS149:BB151"/>
    <mergeCell ref="BC149:BF151"/>
    <mergeCell ref="BG149:BI151"/>
    <mergeCell ref="BJ145:BN146"/>
    <mergeCell ref="B147:B148"/>
    <mergeCell ref="C147:F148"/>
    <mergeCell ref="G147:P148"/>
    <mergeCell ref="Q147:R148"/>
    <mergeCell ref="S147:U148"/>
    <mergeCell ref="AU145:AU146"/>
    <mergeCell ref="AV145:AV146"/>
    <mergeCell ref="AW145:AW146"/>
    <mergeCell ref="AX145:AX146"/>
    <mergeCell ref="AY145:AY146"/>
    <mergeCell ref="AZ145:AZ146"/>
    <mergeCell ref="Z145:AE146"/>
    <mergeCell ref="AF145:AG146"/>
    <mergeCell ref="AH145:AH146"/>
    <mergeCell ref="AI145:AQ146"/>
    <mergeCell ref="AS145:AS146"/>
    <mergeCell ref="AT145:AT146"/>
    <mergeCell ref="B145:B146"/>
    <mergeCell ref="C145:F146"/>
    <mergeCell ref="G145:P146"/>
    <mergeCell ref="Q145:R146"/>
    <mergeCell ref="S145:U146"/>
    <mergeCell ref="BA145:BA146"/>
    <mergeCell ref="BJ141:BN142"/>
    <mergeCell ref="B143:B144"/>
    <mergeCell ref="C143:F144"/>
    <mergeCell ref="G143:P144"/>
    <mergeCell ref="Q143:R144"/>
    <mergeCell ref="S143:U144"/>
    <mergeCell ref="AU141:AU142"/>
    <mergeCell ref="AV141:AV142"/>
    <mergeCell ref="AW141:AW142"/>
    <mergeCell ref="AX141:AX142"/>
    <mergeCell ref="AY141:AY142"/>
    <mergeCell ref="AZ141:AZ142"/>
    <mergeCell ref="Z141:AE142"/>
    <mergeCell ref="AF141:AG142"/>
    <mergeCell ref="AH141:AH142"/>
    <mergeCell ref="AI141:AQ142"/>
    <mergeCell ref="AS141:AS142"/>
    <mergeCell ref="AT141:AT142"/>
    <mergeCell ref="B141:B142"/>
    <mergeCell ref="C141:F142"/>
    <mergeCell ref="BC143:BF144"/>
    <mergeCell ref="BG143:BI144"/>
    <mergeCell ref="BJ143:BN144"/>
    <mergeCell ref="AT143:AT144"/>
    <mergeCell ref="G141:P142"/>
    <mergeCell ref="Q141:R142"/>
    <mergeCell ref="S141:U142"/>
    <mergeCell ref="V141:Y142"/>
    <mergeCell ref="AZ143:AZ144"/>
    <mergeCell ref="BA143:BA144"/>
    <mergeCell ref="BB143:BB144"/>
    <mergeCell ref="V143:Y144"/>
    <mergeCell ref="Z143:AE144"/>
    <mergeCell ref="AF143:AG144"/>
    <mergeCell ref="AH143:AH144"/>
    <mergeCell ref="AI143:AQ144"/>
    <mergeCell ref="AS143:AS144"/>
    <mergeCell ref="AU143:AU144"/>
    <mergeCell ref="AV143:AV144"/>
    <mergeCell ref="AW143:AW144"/>
    <mergeCell ref="AX143:AX144"/>
    <mergeCell ref="AY143:AY144"/>
    <mergeCell ref="AZ139:AZ140"/>
    <mergeCell ref="BA139:BA140"/>
    <mergeCell ref="BB139:BB140"/>
    <mergeCell ref="BC139:BF140"/>
    <mergeCell ref="BG139:BI140"/>
    <mergeCell ref="BA141:BA142"/>
    <mergeCell ref="BB141:BB142"/>
    <mergeCell ref="BC141:BF142"/>
    <mergeCell ref="BG141:BI142"/>
    <mergeCell ref="AW139:AW140"/>
    <mergeCell ref="AX139:AX140"/>
    <mergeCell ref="AY139:AY140"/>
    <mergeCell ref="V139:Y140"/>
    <mergeCell ref="Z139:AE140"/>
    <mergeCell ref="AF139:AG140"/>
    <mergeCell ref="AH139:AH140"/>
    <mergeCell ref="AI139:AQ140"/>
    <mergeCell ref="AS139:AS140"/>
    <mergeCell ref="BC137:BF138"/>
    <mergeCell ref="BG137:BI138"/>
    <mergeCell ref="BJ137:BN138"/>
    <mergeCell ref="B139:B140"/>
    <mergeCell ref="C139:F140"/>
    <mergeCell ref="G139:P140"/>
    <mergeCell ref="Q139:R140"/>
    <mergeCell ref="S139:U140"/>
    <mergeCell ref="AU137:AU138"/>
    <mergeCell ref="AV137:AV138"/>
    <mergeCell ref="AW137:AW138"/>
    <mergeCell ref="AX137:AX138"/>
    <mergeCell ref="AY137:AY138"/>
    <mergeCell ref="AZ137:AZ138"/>
    <mergeCell ref="Z137:AE138"/>
    <mergeCell ref="AF137:AG138"/>
    <mergeCell ref="AH137:AH138"/>
    <mergeCell ref="AI137:AQ138"/>
    <mergeCell ref="AS137:AS138"/>
    <mergeCell ref="AT137:AT138"/>
    <mergeCell ref="BJ139:BN140"/>
    <mergeCell ref="AT139:AT140"/>
    <mergeCell ref="AU139:AU140"/>
    <mergeCell ref="AV139:AV140"/>
    <mergeCell ref="BB135:BB136"/>
    <mergeCell ref="BC135:BF136"/>
    <mergeCell ref="BG135:BI136"/>
    <mergeCell ref="BJ135:BN136"/>
    <mergeCell ref="B137:B138"/>
    <mergeCell ref="C137:F138"/>
    <mergeCell ref="G137:P138"/>
    <mergeCell ref="Q137:R138"/>
    <mergeCell ref="S137:U138"/>
    <mergeCell ref="V137:Y138"/>
    <mergeCell ref="AV135:AV136"/>
    <mergeCell ref="AW135:AW136"/>
    <mergeCell ref="AX135:AX136"/>
    <mergeCell ref="AY135:AY136"/>
    <mergeCell ref="AZ135:AZ136"/>
    <mergeCell ref="BA135:BA136"/>
    <mergeCell ref="AF135:AG136"/>
    <mergeCell ref="AH135:AH136"/>
    <mergeCell ref="AI135:AQ136"/>
    <mergeCell ref="AS135:AS136"/>
    <mergeCell ref="AT135:AT136"/>
    <mergeCell ref="AU135:AU136"/>
    <mergeCell ref="BA137:BA138"/>
    <mergeCell ref="BB137:BB138"/>
    <mergeCell ref="B135:B136"/>
    <mergeCell ref="C135:F136"/>
    <mergeCell ref="G135:P136"/>
    <mergeCell ref="Q135:R136"/>
    <mergeCell ref="S135:U136"/>
    <mergeCell ref="V135:Y136"/>
    <mergeCell ref="Z135:AE136"/>
    <mergeCell ref="AW133:AW134"/>
    <mergeCell ref="AX133:AX134"/>
    <mergeCell ref="AH133:AH134"/>
    <mergeCell ref="AI133:AQ134"/>
    <mergeCell ref="AS133:AS134"/>
    <mergeCell ref="AT133:AT134"/>
    <mergeCell ref="AU133:AU134"/>
    <mergeCell ref="AV133:AV134"/>
    <mergeCell ref="BG131:BI132"/>
    <mergeCell ref="BJ131:BN132"/>
    <mergeCell ref="B133:B134"/>
    <mergeCell ref="C133:F134"/>
    <mergeCell ref="G133:P134"/>
    <mergeCell ref="Q133:R134"/>
    <mergeCell ref="S133:U134"/>
    <mergeCell ref="V133:Y134"/>
    <mergeCell ref="Z133:AE134"/>
    <mergeCell ref="AF133:AG134"/>
    <mergeCell ref="AF131:AH132"/>
    <mergeCell ref="AI131:AQ132"/>
    <mergeCell ref="AS131:AV132"/>
    <mergeCell ref="AW131:AY132"/>
    <mergeCell ref="AZ131:BB132"/>
    <mergeCell ref="BC131:BF132"/>
    <mergeCell ref="BC133:BF134"/>
    <mergeCell ref="BG133:BI134"/>
    <mergeCell ref="BJ133:BN134"/>
    <mergeCell ref="AY133:AY134"/>
    <mergeCell ref="AZ133:AZ134"/>
    <mergeCell ref="BA133:BA134"/>
    <mergeCell ref="BB133:BB134"/>
    <mergeCell ref="B129:Q130"/>
    <mergeCell ref="AS130:BB130"/>
    <mergeCell ref="B131:B132"/>
    <mergeCell ref="C131:F132"/>
    <mergeCell ref="G131:R132"/>
    <mergeCell ref="S131:U132"/>
    <mergeCell ref="V131:Y132"/>
    <mergeCell ref="Z131:AE132"/>
    <mergeCell ref="AM128:AM129"/>
    <mergeCell ref="AN128:AN129"/>
    <mergeCell ref="AO128:AO129"/>
    <mergeCell ref="AP128:AP129"/>
    <mergeCell ref="AQ128:AQ129"/>
    <mergeCell ref="AS128:BB129"/>
    <mergeCell ref="AA126:AP127"/>
    <mergeCell ref="BL126:BN127"/>
    <mergeCell ref="S128:Y129"/>
    <mergeCell ref="Z128:AA129"/>
    <mergeCell ref="AB128:AB129"/>
    <mergeCell ref="AC128:AC129"/>
    <mergeCell ref="AD128:AD129"/>
    <mergeCell ref="AE128:AE129"/>
    <mergeCell ref="AF128:AF129"/>
    <mergeCell ref="AG128:AG129"/>
    <mergeCell ref="AH128:AH129"/>
    <mergeCell ref="S126:Y127"/>
    <mergeCell ref="AS126:BB127"/>
    <mergeCell ref="BC126:BK127"/>
    <mergeCell ref="AI128:AI129"/>
    <mergeCell ref="AJ128:AJ129"/>
    <mergeCell ref="AK128:AK129"/>
    <mergeCell ref="AL128:AL129"/>
    <mergeCell ref="BC128:BK129"/>
    <mergeCell ref="BL128:BN129"/>
    <mergeCell ref="N116:N118"/>
    <mergeCell ref="S118:Y119"/>
    <mergeCell ref="AA118:AQ119"/>
    <mergeCell ref="BC122:BK123"/>
    <mergeCell ref="BL122:BN123"/>
    <mergeCell ref="S124:Y125"/>
    <mergeCell ref="AS124:BB125"/>
    <mergeCell ref="BC124:BK125"/>
    <mergeCell ref="BL124:BN125"/>
    <mergeCell ref="O116:O118"/>
    <mergeCell ref="P116:P118"/>
    <mergeCell ref="Q116:Q118"/>
    <mergeCell ref="S116:Y117"/>
    <mergeCell ref="S120:Y121"/>
    <mergeCell ref="AA120:AQ121"/>
    <mergeCell ref="AS120:BB121"/>
    <mergeCell ref="BC120:BK121"/>
    <mergeCell ref="BL120:BN121"/>
    <mergeCell ref="S122:Y123"/>
    <mergeCell ref="AA122:AN123"/>
    <mergeCell ref="AO122:AP123"/>
    <mergeCell ref="AS122:BB123"/>
    <mergeCell ref="AA124:AP125"/>
    <mergeCell ref="O120:O122"/>
    <mergeCell ref="BR115:BU116"/>
    <mergeCell ref="BV115:BW116"/>
    <mergeCell ref="AH114:AI115"/>
    <mergeCell ref="AJ114:AK115"/>
    <mergeCell ref="AL114:AQ115"/>
    <mergeCell ref="AS114:BB116"/>
    <mergeCell ref="BC114:BC116"/>
    <mergeCell ref="BD114:BD116"/>
    <mergeCell ref="BR119:CA120"/>
    <mergeCell ref="AA116:AK117"/>
    <mergeCell ref="AS117:BB119"/>
    <mergeCell ref="BX115:CA116"/>
    <mergeCell ref="BE114:BE116"/>
    <mergeCell ref="BF114:BF116"/>
    <mergeCell ref="BC117:BK119"/>
    <mergeCell ref="BL117:BN119"/>
    <mergeCell ref="B114:Q115"/>
    <mergeCell ref="S114:Y115"/>
    <mergeCell ref="Z114:AA115"/>
    <mergeCell ref="AB114:AC115"/>
    <mergeCell ref="AD114:AE115"/>
    <mergeCell ref="AF114:AG115"/>
    <mergeCell ref="BH111:BH112"/>
    <mergeCell ref="BI111:BJ112"/>
    <mergeCell ref="BK111:BK112"/>
    <mergeCell ref="BG114:BG116"/>
    <mergeCell ref="BH114:BN116"/>
    <mergeCell ref="J111:Q113"/>
    <mergeCell ref="AE111:AK112"/>
    <mergeCell ref="AL111:AQ112"/>
    <mergeCell ref="AS111:AZ112"/>
    <mergeCell ref="AS113:AZ113"/>
    <mergeCell ref="B116:F118"/>
    <mergeCell ref="G116:G118"/>
    <mergeCell ref="H116:H118"/>
    <mergeCell ref="I116:I118"/>
    <mergeCell ref="J116:J118"/>
    <mergeCell ref="K116:K118"/>
    <mergeCell ref="L116:L118"/>
    <mergeCell ref="M116:M118"/>
    <mergeCell ref="AS105:AY107"/>
    <mergeCell ref="AZ105:BL107"/>
    <mergeCell ref="BL111:BM112"/>
    <mergeCell ref="BN111:BN112"/>
    <mergeCell ref="S112:Y113"/>
    <mergeCell ref="B111:I113"/>
    <mergeCell ref="Z111:AD112"/>
    <mergeCell ref="BA111:BD112"/>
    <mergeCell ref="BE111:BG112"/>
    <mergeCell ref="BM105:BN107"/>
    <mergeCell ref="AS108:AY109"/>
    <mergeCell ref="AZ108:BL109"/>
    <mergeCell ref="BM108:BN109"/>
    <mergeCell ref="B105:G109"/>
    <mergeCell ref="BM98:BN101"/>
    <mergeCell ref="B99:L100"/>
    <mergeCell ref="M99:U100"/>
    <mergeCell ref="V99:AE100"/>
    <mergeCell ref="AF99:AQ100"/>
    <mergeCell ref="B101:L102"/>
    <mergeCell ref="M101:U102"/>
    <mergeCell ref="V101:AE102"/>
    <mergeCell ref="AF101:AQ102"/>
    <mergeCell ref="AS102:AY104"/>
    <mergeCell ref="AZ102:BL104"/>
    <mergeCell ref="BM102:BN104"/>
    <mergeCell ref="B104:G104"/>
    <mergeCell ref="H104:L104"/>
    <mergeCell ref="M104:Q104"/>
    <mergeCell ref="B97:L98"/>
    <mergeCell ref="M97:U98"/>
    <mergeCell ref="V97:AE98"/>
    <mergeCell ref="AF97:AQ98"/>
    <mergeCell ref="AS97:BB97"/>
    <mergeCell ref="AS98:AY101"/>
    <mergeCell ref="AZ98:BL101"/>
    <mergeCell ref="Z92:AE93"/>
    <mergeCell ref="AF92:AG93"/>
    <mergeCell ref="AH92:AH93"/>
    <mergeCell ref="AI92:AQ93"/>
    <mergeCell ref="B92:B93"/>
    <mergeCell ref="C92:F93"/>
    <mergeCell ref="G92:P93"/>
    <mergeCell ref="Q92:R93"/>
    <mergeCell ref="S92:U93"/>
    <mergeCell ref="V92:Y93"/>
    <mergeCell ref="AS94:BB96"/>
    <mergeCell ref="BC94:BF96"/>
    <mergeCell ref="BG94:BI96"/>
    <mergeCell ref="BJ94:BN96"/>
    <mergeCell ref="AU92:AU93"/>
    <mergeCell ref="AV92:AV93"/>
    <mergeCell ref="AW92:AW93"/>
    <mergeCell ref="AX92:AX93"/>
    <mergeCell ref="AY92:AY93"/>
    <mergeCell ref="AZ92:AZ93"/>
    <mergeCell ref="AS92:AS93"/>
    <mergeCell ref="AT92:AT93"/>
    <mergeCell ref="BA92:BA93"/>
    <mergeCell ref="BG90:BI91"/>
    <mergeCell ref="BJ90:BN91"/>
    <mergeCell ref="AT90:AT91"/>
    <mergeCell ref="AU90:AU91"/>
    <mergeCell ref="AV90:AV91"/>
    <mergeCell ref="AW90:AW91"/>
    <mergeCell ref="AX90:AX91"/>
    <mergeCell ref="AY90:AY91"/>
    <mergeCell ref="BB92:BB93"/>
    <mergeCell ref="BC92:BF93"/>
    <mergeCell ref="BG92:BI93"/>
    <mergeCell ref="BJ92:BN93"/>
    <mergeCell ref="V90:Y91"/>
    <mergeCell ref="Z90:AE91"/>
    <mergeCell ref="AF90:AG91"/>
    <mergeCell ref="AH90:AH91"/>
    <mergeCell ref="AI90:AQ91"/>
    <mergeCell ref="AS90:AS91"/>
    <mergeCell ref="BA88:BA89"/>
    <mergeCell ref="BB88:BB89"/>
    <mergeCell ref="BC88:BF89"/>
    <mergeCell ref="V88:Y89"/>
    <mergeCell ref="AZ90:AZ91"/>
    <mergeCell ref="BA90:BA91"/>
    <mergeCell ref="BB90:BB91"/>
    <mergeCell ref="BC90:BF91"/>
    <mergeCell ref="BG88:BI89"/>
    <mergeCell ref="BJ88:BN89"/>
    <mergeCell ref="B90:B91"/>
    <mergeCell ref="C90:F91"/>
    <mergeCell ref="G90:P91"/>
    <mergeCell ref="Q90:R91"/>
    <mergeCell ref="S90:U91"/>
    <mergeCell ref="AU88:AU89"/>
    <mergeCell ref="AV88:AV89"/>
    <mergeCell ref="AW88:AW89"/>
    <mergeCell ref="AX88:AX89"/>
    <mergeCell ref="AY88:AY89"/>
    <mergeCell ref="AZ88:AZ89"/>
    <mergeCell ref="Z88:AE89"/>
    <mergeCell ref="AF88:AG89"/>
    <mergeCell ref="AH88:AH89"/>
    <mergeCell ref="AI88:AQ89"/>
    <mergeCell ref="AS88:AS89"/>
    <mergeCell ref="AT88:AT89"/>
    <mergeCell ref="B88:B89"/>
    <mergeCell ref="C88:F89"/>
    <mergeCell ref="G88:P89"/>
    <mergeCell ref="Q88:R89"/>
    <mergeCell ref="S88:U89"/>
    <mergeCell ref="BB84:BB85"/>
    <mergeCell ref="BC84:BF85"/>
    <mergeCell ref="AZ86:AZ87"/>
    <mergeCell ref="BA86:BA87"/>
    <mergeCell ref="BB86:BB87"/>
    <mergeCell ref="BC86:BF87"/>
    <mergeCell ref="BG86:BI87"/>
    <mergeCell ref="BJ86:BN87"/>
    <mergeCell ref="AW86:AW87"/>
    <mergeCell ref="AX86:AX87"/>
    <mergeCell ref="AY86:AY87"/>
    <mergeCell ref="B86:B87"/>
    <mergeCell ref="C86:F87"/>
    <mergeCell ref="G86:P87"/>
    <mergeCell ref="Q86:R87"/>
    <mergeCell ref="S86:U87"/>
    <mergeCell ref="AU84:AU85"/>
    <mergeCell ref="AV84:AV85"/>
    <mergeCell ref="AW84:AW85"/>
    <mergeCell ref="AX84:AX85"/>
    <mergeCell ref="Z84:AE85"/>
    <mergeCell ref="AF84:AG85"/>
    <mergeCell ref="AH84:AH85"/>
    <mergeCell ref="AI84:AQ85"/>
    <mergeCell ref="AS84:AS85"/>
    <mergeCell ref="AT84:AT85"/>
    <mergeCell ref="V86:Y87"/>
    <mergeCell ref="Z86:AE87"/>
    <mergeCell ref="AF86:AG87"/>
    <mergeCell ref="AH86:AH87"/>
    <mergeCell ref="AI86:AQ87"/>
    <mergeCell ref="AS86:AS87"/>
    <mergeCell ref="AT86:AT87"/>
    <mergeCell ref="AU86:AU87"/>
    <mergeCell ref="AV86:AV87"/>
    <mergeCell ref="BJ82:BN83"/>
    <mergeCell ref="B84:B85"/>
    <mergeCell ref="C84:F85"/>
    <mergeCell ref="G84:P85"/>
    <mergeCell ref="Q84:R85"/>
    <mergeCell ref="S84:U85"/>
    <mergeCell ref="V84:Y85"/>
    <mergeCell ref="AV82:AV83"/>
    <mergeCell ref="AW82:AW83"/>
    <mergeCell ref="AX82:AX83"/>
    <mergeCell ref="AY82:AY83"/>
    <mergeCell ref="AZ82:AZ83"/>
    <mergeCell ref="BA82:BA83"/>
    <mergeCell ref="AF82:AG83"/>
    <mergeCell ref="AH82:AH83"/>
    <mergeCell ref="AI82:AQ83"/>
    <mergeCell ref="AS82:AS83"/>
    <mergeCell ref="AT82:AT83"/>
    <mergeCell ref="AU82:AU83"/>
    <mergeCell ref="BG84:BI85"/>
    <mergeCell ref="BJ84:BN85"/>
    <mergeCell ref="AY84:AY85"/>
    <mergeCell ref="AZ84:AZ85"/>
    <mergeCell ref="BA84:BA85"/>
    <mergeCell ref="BG80:BI81"/>
    <mergeCell ref="BJ80:BN81"/>
    <mergeCell ref="B82:B83"/>
    <mergeCell ref="C82:F83"/>
    <mergeCell ref="G82:P83"/>
    <mergeCell ref="Q82:R83"/>
    <mergeCell ref="S82:U83"/>
    <mergeCell ref="V82:Y83"/>
    <mergeCell ref="Z82:AE83"/>
    <mergeCell ref="AW80:AW81"/>
    <mergeCell ref="AX80:AX81"/>
    <mergeCell ref="AY80:AY81"/>
    <mergeCell ref="AZ80:AZ81"/>
    <mergeCell ref="BA80:BA81"/>
    <mergeCell ref="BB80:BB81"/>
    <mergeCell ref="AH80:AH81"/>
    <mergeCell ref="AI80:AQ81"/>
    <mergeCell ref="AS80:AS81"/>
    <mergeCell ref="AT80:AT81"/>
    <mergeCell ref="AU80:AU81"/>
    <mergeCell ref="AV80:AV81"/>
    <mergeCell ref="BB82:BB83"/>
    <mergeCell ref="BC82:BF83"/>
    <mergeCell ref="BG82:BI83"/>
    <mergeCell ref="BG78:BI79"/>
    <mergeCell ref="BJ78:BN79"/>
    <mergeCell ref="AY78:AY79"/>
    <mergeCell ref="AZ78:AZ79"/>
    <mergeCell ref="BA78:BA79"/>
    <mergeCell ref="BB78:BB79"/>
    <mergeCell ref="BC78:BF79"/>
    <mergeCell ref="B76:B77"/>
    <mergeCell ref="B80:B81"/>
    <mergeCell ref="C80:F81"/>
    <mergeCell ref="G80:P81"/>
    <mergeCell ref="Q80:R81"/>
    <mergeCell ref="S80:U81"/>
    <mergeCell ref="V80:Y81"/>
    <mergeCell ref="Z80:AE81"/>
    <mergeCell ref="AF80:AG81"/>
    <mergeCell ref="AX78:AX79"/>
    <mergeCell ref="AI78:AQ79"/>
    <mergeCell ref="AS78:AS79"/>
    <mergeCell ref="AT78:AT79"/>
    <mergeCell ref="AU78:AU79"/>
    <mergeCell ref="AV78:AV79"/>
    <mergeCell ref="AW78:AW79"/>
    <mergeCell ref="BC80:BF81"/>
    <mergeCell ref="B78:B79"/>
    <mergeCell ref="C78:F79"/>
    <mergeCell ref="G78:P79"/>
    <mergeCell ref="Q78:R79"/>
    <mergeCell ref="S78:U79"/>
    <mergeCell ref="V78:Y79"/>
    <mergeCell ref="Z78:AE79"/>
    <mergeCell ref="AF78:AG79"/>
    <mergeCell ref="AH78:AH79"/>
    <mergeCell ref="S69:Y70"/>
    <mergeCell ref="AA69:AP70"/>
    <mergeCell ref="AA71:AP72"/>
    <mergeCell ref="B74:Q75"/>
    <mergeCell ref="BC73:BK74"/>
    <mergeCell ref="AH73:AH74"/>
    <mergeCell ref="AI73:AI74"/>
    <mergeCell ref="AJ73:AJ74"/>
    <mergeCell ref="AK73:AK74"/>
    <mergeCell ref="AL73:AL74"/>
    <mergeCell ref="AM73:AM74"/>
    <mergeCell ref="Z73:AA74"/>
    <mergeCell ref="AB73:AB74"/>
    <mergeCell ref="AC73:AC74"/>
    <mergeCell ref="AD73:AD74"/>
    <mergeCell ref="AE73:AE74"/>
    <mergeCell ref="AF73:AF74"/>
    <mergeCell ref="AG73:AG74"/>
    <mergeCell ref="AS69:BB70"/>
    <mergeCell ref="BC69:BK70"/>
    <mergeCell ref="BL73:BN74"/>
    <mergeCell ref="C76:F77"/>
    <mergeCell ref="G76:R77"/>
    <mergeCell ref="S76:U77"/>
    <mergeCell ref="V76:Y77"/>
    <mergeCell ref="Z76:AE77"/>
    <mergeCell ref="AF76:AH77"/>
    <mergeCell ref="AN73:AN74"/>
    <mergeCell ref="AO73:AO74"/>
    <mergeCell ref="BJ76:BN77"/>
    <mergeCell ref="AI76:AQ77"/>
    <mergeCell ref="AS76:AV77"/>
    <mergeCell ref="AW76:AY77"/>
    <mergeCell ref="AZ76:BB77"/>
    <mergeCell ref="BC76:BF77"/>
    <mergeCell ref="BG76:BI77"/>
    <mergeCell ref="AS75:BB75"/>
    <mergeCell ref="AP73:AP74"/>
    <mergeCell ref="AQ73:AQ74"/>
    <mergeCell ref="AS73:BB74"/>
    <mergeCell ref="BR64:CA65"/>
    <mergeCell ref="BC65:BK66"/>
    <mergeCell ref="BL65:BN66"/>
    <mergeCell ref="S67:Y68"/>
    <mergeCell ref="AA67:AN68"/>
    <mergeCell ref="AO67:AP68"/>
    <mergeCell ref="AS67:BB68"/>
    <mergeCell ref="BC67:BK68"/>
    <mergeCell ref="BL67:BN68"/>
    <mergeCell ref="S65:Y66"/>
    <mergeCell ref="AA65:AQ66"/>
    <mergeCell ref="AS65:BB66"/>
    <mergeCell ref="BL69:BN70"/>
    <mergeCell ref="S71:Y72"/>
    <mergeCell ref="AS71:BB72"/>
    <mergeCell ref="BC71:BK72"/>
    <mergeCell ref="BL71:BN72"/>
    <mergeCell ref="S73:Y74"/>
    <mergeCell ref="B61:F63"/>
    <mergeCell ref="G61:G63"/>
    <mergeCell ref="H61:H63"/>
    <mergeCell ref="I61:I63"/>
    <mergeCell ref="J61:J63"/>
    <mergeCell ref="K61:K63"/>
    <mergeCell ref="BF59:BF61"/>
    <mergeCell ref="BG59:BG61"/>
    <mergeCell ref="BH59:BN61"/>
    <mergeCell ref="S61:Y62"/>
    <mergeCell ref="AA61:AK62"/>
    <mergeCell ref="AS62:BB64"/>
    <mergeCell ref="BC62:BK64"/>
    <mergeCell ref="BL62:BN64"/>
    <mergeCell ref="S63:Y64"/>
    <mergeCell ref="AA63:AQ64"/>
    <mergeCell ref="L61:L63"/>
    <mergeCell ref="M61:M63"/>
    <mergeCell ref="N61:N63"/>
    <mergeCell ref="O61:O63"/>
    <mergeCell ref="P61:P63"/>
    <mergeCell ref="Q61:Q63"/>
    <mergeCell ref="B59:Q60"/>
    <mergeCell ref="S59:Y60"/>
    <mergeCell ref="BR60:BU61"/>
    <mergeCell ref="BV60:BW61"/>
    <mergeCell ref="BX60:CA61"/>
    <mergeCell ref="AJ59:AK60"/>
    <mergeCell ref="AL59:AQ60"/>
    <mergeCell ref="AS59:BB61"/>
    <mergeCell ref="BC59:BC61"/>
    <mergeCell ref="BD59:BD61"/>
    <mergeCell ref="BE59:BE61"/>
    <mergeCell ref="Z59:AA60"/>
    <mergeCell ref="AB59:AC60"/>
    <mergeCell ref="AD59:AE60"/>
    <mergeCell ref="AF59:AG60"/>
    <mergeCell ref="AH59:AI60"/>
    <mergeCell ref="BA56:BD57"/>
    <mergeCell ref="BE56:BG57"/>
    <mergeCell ref="B56:I58"/>
    <mergeCell ref="Z56:AD57"/>
    <mergeCell ref="J56:Q58"/>
    <mergeCell ref="BN56:BN57"/>
    <mergeCell ref="S57:Y58"/>
    <mergeCell ref="BH56:BH57"/>
    <mergeCell ref="BI56:BJ57"/>
    <mergeCell ref="BK56:BK57"/>
    <mergeCell ref="BL56:BM57"/>
    <mergeCell ref="AU47:BN48"/>
    <mergeCell ref="AS49:AT50"/>
    <mergeCell ref="AU49:BN50"/>
    <mergeCell ref="AS51:AT52"/>
    <mergeCell ref="AU51:BN52"/>
    <mergeCell ref="M46:U47"/>
    <mergeCell ref="V46:AE47"/>
    <mergeCell ref="AF46:AQ47"/>
    <mergeCell ref="AS47:AT48"/>
    <mergeCell ref="AS38:AT39"/>
    <mergeCell ref="AU38:BN39"/>
    <mergeCell ref="B37:B38"/>
    <mergeCell ref="C37:F38"/>
    <mergeCell ref="G37:P38"/>
    <mergeCell ref="Q37:R38"/>
    <mergeCell ref="S37:U38"/>
    <mergeCell ref="V37:Y38"/>
    <mergeCell ref="AS43:AT44"/>
    <mergeCell ref="M42:U43"/>
    <mergeCell ref="V42:AE43"/>
    <mergeCell ref="AF42:AQ43"/>
    <mergeCell ref="AH37:AH38"/>
    <mergeCell ref="AI37:AQ38"/>
    <mergeCell ref="B33:B34"/>
    <mergeCell ref="C33:F34"/>
    <mergeCell ref="G33:P34"/>
    <mergeCell ref="Q33:R34"/>
    <mergeCell ref="S33:U34"/>
    <mergeCell ref="V33:Y34"/>
    <mergeCell ref="Z37:AE38"/>
    <mergeCell ref="AF37:AG38"/>
    <mergeCell ref="Z31:AE32"/>
    <mergeCell ref="AF31:AG32"/>
    <mergeCell ref="B35:B36"/>
    <mergeCell ref="C35:F36"/>
    <mergeCell ref="G35:P36"/>
    <mergeCell ref="Q35:R36"/>
    <mergeCell ref="S35:U36"/>
    <mergeCell ref="V35:Y36"/>
    <mergeCell ref="Z35:AE36"/>
    <mergeCell ref="AF35:AG36"/>
    <mergeCell ref="AH31:AH32"/>
    <mergeCell ref="AI31:AQ32"/>
    <mergeCell ref="AS32:AT33"/>
    <mergeCell ref="AU32:BN33"/>
    <mergeCell ref="Z33:AE34"/>
    <mergeCell ref="AF33:AG34"/>
    <mergeCell ref="AH33:AH34"/>
    <mergeCell ref="AI33:AQ34"/>
    <mergeCell ref="AS34:AT35"/>
    <mergeCell ref="AU34:BN35"/>
    <mergeCell ref="AH35:AH36"/>
    <mergeCell ref="AI35:AQ36"/>
    <mergeCell ref="AS36:AT37"/>
    <mergeCell ref="AU36:BN37"/>
    <mergeCell ref="AH29:AH30"/>
    <mergeCell ref="AI29:AQ30"/>
    <mergeCell ref="AS30:AT31"/>
    <mergeCell ref="AU30:BN31"/>
    <mergeCell ref="B31:B32"/>
    <mergeCell ref="C31:F32"/>
    <mergeCell ref="G31:P32"/>
    <mergeCell ref="Q31:R32"/>
    <mergeCell ref="S31:U32"/>
    <mergeCell ref="V31:Y32"/>
    <mergeCell ref="AS28:AT29"/>
    <mergeCell ref="AU28:BN29"/>
    <mergeCell ref="B29:B30"/>
    <mergeCell ref="C29:F30"/>
    <mergeCell ref="G29:P30"/>
    <mergeCell ref="Q29:R30"/>
    <mergeCell ref="S29:U30"/>
    <mergeCell ref="V29:Y30"/>
    <mergeCell ref="Z29:AE30"/>
    <mergeCell ref="AF29:AG30"/>
    <mergeCell ref="B27:B28"/>
    <mergeCell ref="C27:F28"/>
    <mergeCell ref="G27:P28"/>
    <mergeCell ref="Q27:R28"/>
    <mergeCell ref="S27:U28"/>
    <mergeCell ref="V27:Y28"/>
    <mergeCell ref="Z25:AE26"/>
    <mergeCell ref="AF25:AG26"/>
    <mergeCell ref="AH25:AH26"/>
    <mergeCell ref="AI25:AQ26"/>
    <mergeCell ref="AS26:AT27"/>
    <mergeCell ref="AU26:BN27"/>
    <mergeCell ref="Z27:AE28"/>
    <mergeCell ref="AF27:AG28"/>
    <mergeCell ref="AH27:AH28"/>
    <mergeCell ref="AI27:AQ28"/>
    <mergeCell ref="AH23:AH24"/>
    <mergeCell ref="AI23:AQ24"/>
    <mergeCell ref="AS24:AT25"/>
    <mergeCell ref="AU24:BN25"/>
    <mergeCell ref="B25:B26"/>
    <mergeCell ref="C25:F26"/>
    <mergeCell ref="G25:P26"/>
    <mergeCell ref="Q25:R26"/>
    <mergeCell ref="S25:U26"/>
    <mergeCell ref="V25:Y26"/>
    <mergeCell ref="BL18:BN19"/>
    <mergeCell ref="AN18:AN19"/>
    <mergeCell ref="AO18:AO19"/>
    <mergeCell ref="AP18:AP19"/>
    <mergeCell ref="AQ18:AQ19"/>
    <mergeCell ref="B19:Q20"/>
    <mergeCell ref="B21:B22"/>
    <mergeCell ref="C21:F22"/>
    <mergeCell ref="G21:R22"/>
    <mergeCell ref="S21:U22"/>
    <mergeCell ref="V21:Y22"/>
    <mergeCell ref="Z21:AE22"/>
    <mergeCell ref="AF21:AH22"/>
    <mergeCell ref="AM18:AM19"/>
    <mergeCell ref="AI21:AQ22"/>
    <mergeCell ref="AS21:BN23"/>
    <mergeCell ref="B23:B24"/>
    <mergeCell ref="C23:F24"/>
    <mergeCell ref="G23:P24"/>
    <mergeCell ref="Q23:R24"/>
    <mergeCell ref="S23:U24"/>
    <mergeCell ref="V23:Y24"/>
    <mergeCell ref="Z23:AE24"/>
    <mergeCell ref="AF23:AG24"/>
    <mergeCell ref="AF18:AF19"/>
    <mergeCell ref="AG18:AG19"/>
    <mergeCell ref="AH18:AH19"/>
    <mergeCell ref="S16:Y17"/>
    <mergeCell ref="AS16:BB17"/>
    <mergeCell ref="BC16:BK17"/>
    <mergeCell ref="AI18:AI19"/>
    <mergeCell ref="AJ18:AJ19"/>
    <mergeCell ref="AK18:AK19"/>
    <mergeCell ref="AL18:AL19"/>
    <mergeCell ref="BC18:BK19"/>
    <mergeCell ref="AS18:BB19"/>
    <mergeCell ref="S18:Y19"/>
    <mergeCell ref="Z18:AA19"/>
    <mergeCell ref="AB18:AB19"/>
    <mergeCell ref="AC18:AC19"/>
    <mergeCell ref="AD18:AD19"/>
    <mergeCell ref="AE18:AE19"/>
    <mergeCell ref="AA14:AP15"/>
    <mergeCell ref="AA16:AP17"/>
    <mergeCell ref="S14:Y15"/>
    <mergeCell ref="AS14:BB15"/>
    <mergeCell ref="BC14:BK15"/>
    <mergeCell ref="BL14:BN15"/>
    <mergeCell ref="S10:Y11"/>
    <mergeCell ref="AA10:AQ11"/>
    <mergeCell ref="AS10:BB11"/>
    <mergeCell ref="BC10:BK11"/>
    <mergeCell ref="BL10:BN11"/>
    <mergeCell ref="S12:Y13"/>
    <mergeCell ref="AA12:AN13"/>
    <mergeCell ref="AO12:AP13"/>
    <mergeCell ref="AS12:BB13"/>
    <mergeCell ref="BC12:BK13"/>
    <mergeCell ref="BL16:BN17"/>
    <mergeCell ref="B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BL7:BN9"/>
    <mergeCell ref="BR7:CA8"/>
    <mergeCell ref="S8:Y9"/>
    <mergeCell ref="AA8:AQ9"/>
    <mergeCell ref="N6:N8"/>
    <mergeCell ref="O6:O8"/>
    <mergeCell ref="P6:P8"/>
    <mergeCell ref="Q6:Q8"/>
    <mergeCell ref="S6:Y7"/>
    <mergeCell ref="AA6:AK7"/>
    <mergeCell ref="BV5:BW6"/>
    <mergeCell ref="BX5:CA6"/>
    <mergeCell ref="BF4:BF6"/>
    <mergeCell ref="BG4:BG6"/>
    <mergeCell ref="BH4:BN6"/>
    <mergeCell ref="BQ5:BR6"/>
    <mergeCell ref="BS5:BU6"/>
    <mergeCell ref="BL12:BN13"/>
    <mergeCell ref="B6:F8"/>
    <mergeCell ref="G6:G8"/>
    <mergeCell ref="H6:H8"/>
    <mergeCell ref="I6:I8"/>
    <mergeCell ref="J6:J8"/>
    <mergeCell ref="K6:K8"/>
    <mergeCell ref="L6:L8"/>
    <mergeCell ref="M6:M8"/>
    <mergeCell ref="BE4:BE6"/>
    <mergeCell ref="AH4:AI5"/>
    <mergeCell ref="AJ4:AK5"/>
    <mergeCell ref="AL4:AQ5"/>
    <mergeCell ref="AS4:BB6"/>
    <mergeCell ref="BC4:BC6"/>
    <mergeCell ref="BD4:BD6"/>
    <mergeCell ref="B4:Q5"/>
    <mergeCell ref="S4:Y5"/>
    <mergeCell ref="Z4:AA5"/>
    <mergeCell ref="AB4:AC5"/>
    <mergeCell ref="AD4:AE5"/>
    <mergeCell ref="AF4:AG5"/>
    <mergeCell ref="AS7:BB9"/>
    <mergeCell ref="BC7:BK9"/>
    <mergeCell ref="BH1:BH2"/>
    <mergeCell ref="BI1:BJ2"/>
    <mergeCell ref="BK1:BK2"/>
    <mergeCell ref="BL1:BM2"/>
    <mergeCell ref="BN1:BN2"/>
    <mergeCell ref="S2:Y3"/>
    <mergeCell ref="B1:I3"/>
    <mergeCell ref="Z1:AD2"/>
    <mergeCell ref="BA1:BD2"/>
    <mergeCell ref="BE1:BG2"/>
    <mergeCell ref="J1:Q3"/>
    <mergeCell ref="AE1:AK2"/>
    <mergeCell ref="AL1:AQ2"/>
    <mergeCell ref="AS1:AZ2"/>
    <mergeCell ref="AS3:AZ3"/>
  </mergeCells>
  <phoneticPr fontId="1"/>
  <pageMargins left="0.51181102362204722" right="0" top="0.74803149606299213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1D77-6F48-46EE-A1F3-8967AA2E3254}">
  <sheetPr>
    <tabColor rgb="FFFFFF00"/>
  </sheetPr>
  <dimension ref="B1:CK165"/>
  <sheetViews>
    <sheetView zoomScaleNormal="100" workbookViewId="0">
      <selection activeCell="AE1" sqref="AE1:AK2"/>
    </sheetView>
  </sheetViews>
  <sheetFormatPr defaultColWidth="1.875" defaultRowHeight="9" customHeight="1"/>
  <cols>
    <col min="1" max="1" width="0.5" style="1" customWidth="1"/>
    <col min="2" max="2" width="2.375" style="1" customWidth="1"/>
    <col min="3" max="3" width="2" style="1" customWidth="1"/>
    <col min="4" max="6" width="1.5" style="1" customWidth="1"/>
    <col min="7" max="8" width="3.125" style="1" customWidth="1"/>
    <col min="9" max="17" width="2.5" style="1" customWidth="1"/>
    <col min="18" max="18" width="1" style="1" customWidth="1"/>
    <col min="19" max="20" width="2.75" style="1" customWidth="1"/>
    <col min="21" max="21" width="2.625" style="1" customWidth="1"/>
    <col min="22" max="25" width="1.125" style="1" customWidth="1"/>
    <col min="26" max="26" width="1.5" style="1" customWidth="1"/>
    <col min="27" max="27" width="2.125" style="1" customWidth="1"/>
    <col min="28" max="31" width="2" style="1" customWidth="1"/>
    <col min="32" max="43" width="1.75" style="1" customWidth="1"/>
    <col min="44" max="44" width="0.625" style="1" customWidth="1"/>
    <col min="45" max="48" width="1.75" style="1" customWidth="1"/>
    <col min="49" max="54" width="1.625" style="1" customWidth="1"/>
    <col min="55" max="59" width="2.5" style="1" customWidth="1"/>
    <col min="60" max="60" width="3.25" style="1" customWidth="1"/>
    <col min="61" max="61" width="2.5" style="1" customWidth="1"/>
    <col min="62" max="62" width="1.5" style="1" customWidth="1"/>
    <col min="63" max="64" width="2.5" style="1" customWidth="1"/>
    <col min="65" max="65" width="1.5" style="1" customWidth="1"/>
    <col min="66" max="66" width="1.75" style="1" customWidth="1"/>
    <col min="67" max="67" width="0.5" style="1" hidden="1" customWidth="1"/>
    <col min="68" max="68" width="2.625" style="1" customWidth="1"/>
    <col min="69" max="84" width="2.625" style="1" hidden="1" customWidth="1"/>
    <col min="85" max="87" width="2.625" style="1" customWidth="1"/>
    <col min="88" max="91" width="2" style="1" customWidth="1"/>
    <col min="92" max="16384" width="1.875" style="1"/>
  </cols>
  <sheetData>
    <row r="1" spans="2:89" ht="6" customHeight="1">
      <c r="B1" s="581" t="s">
        <v>167</v>
      </c>
      <c r="C1" s="581"/>
      <c r="D1" s="581"/>
      <c r="E1" s="581"/>
      <c r="F1" s="581"/>
      <c r="G1" s="581"/>
      <c r="H1" s="581"/>
      <c r="I1" s="581"/>
      <c r="J1" s="262" t="s">
        <v>0</v>
      </c>
      <c r="K1" s="262"/>
      <c r="L1" s="262"/>
      <c r="M1" s="262"/>
      <c r="N1" s="262"/>
      <c r="O1" s="262"/>
      <c r="P1" s="262"/>
      <c r="Q1" s="262"/>
      <c r="Z1" s="539" t="s">
        <v>82</v>
      </c>
      <c r="AA1" s="539"/>
      <c r="AB1" s="539"/>
      <c r="AC1" s="539"/>
      <c r="AD1" s="539"/>
      <c r="AE1" s="1011"/>
      <c r="AF1" s="1011"/>
      <c r="AG1" s="1011"/>
      <c r="AH1" s="1011"/>
      <c r="AI1" s="1011"/>
      <c r="AJ1" s="1011"/>
      <c r="AK1" s="1011"/>
      <c r="AL1" s="265" t="s">
        <v>187</v>
      </c>
      <c r="AM1" s="265"/>
      <c r="AN1" s="265"/>
      <c r="AO1" s="265"/>
      <c r="AP1" s="265"/>
      <c r="AQ1" s="265"/>
      <c r="AS1" s="135"/>
      <c r="AT1" s="135"/>
      <c r="AU1" s="135"/>
      <c r="AV1" s="135"/>
      <c r="AW1" s="135"/>
      <c r="AX1" s="135"/>
      <c r="AY1" s="135"/>
      <c r="AZ1" s="135"/>
      <c r="BA1" s="539" t="s">
        <v>76</v>
      </c>
      <c r="BB1" s="539"/>
      <c r="BC1" s="539"/>
      <c r="BD1" s="539"/>
      <c r="BE1" s="661"/>
      <c r="BF1" s="661"/>
      <c r="BG1" s="661"/>
      <c r="BH1" s="297" t="s">
        <v>5</v>
      </c>
      <c r="BI1" s="661"/>
      <c r="BJ1" s="661"/>
      <c r="BK1" s="297" t="s">
        <v>6</v>
      </c>
      <c r="BL1" s="661"/>
      <c r="BM1" s="661"/>
      <c r="BN1" s="297" t="s">
        <v>7</v>
      </c>
    </row>
    <row r="2" spans="2:89" ht="10.5" customHeight="1">
      <c r="B2" s="581"/>
      <c r="C2" s="581"/>
      <c r="D2" s="581"/>
      <c r="E2" s="581"/>
      <c r="F2" s="581"/>
      <c r="G2" s="581"/>
      <c r="H2" s="581"/>
      <c r="I2" s="581"/>
      <c r="J2" s="262"/>
      <c r="K2" s="262"/>
      <c r="L2" s="262"/>
      <c r="M2" s="262"/>
      <c r="N2" s="262"/>
      <c r="O2" s="262"/>
      <c r="P2" s="262"/>
      <c r="Q2" s="262"/>
      <c r="S2" s="270" t="s">
        <v>31</v>
      </c>
      <c r="T2" s="270"/>
      <c r="U2" s="270"/>
      <c r="V2" s="270"/>
      <c r="W2" s="270"/>
      <c r="X2" s="270"/>
      <c r="Y2" s="270"/>
      <c r="Z2" s="540"/>
      <c r="AA2" s="540"/>
      <c r="AB2" s="540"/>
      <c r="AC2" s="540"/>
      <c r="AD2" s="540"/>
      <c r="AE2" s="1012"/>
      <c r="AF2" s="1012"/>
      <c r="AG2" s="1012"/>
      <c r="AH2" s="1012"/>
      <c r="AI2" s="1012"/>
      <c r="AJ2" s="1012"/>
      <c r="AK2" s="1012"/>
      <c r="AL2" s="265"/>
      <c r="AM2" s="265"/>
      <c r="AN2" s="265"/>
      <c r="AO2" s="265"/>
      <c r="AP2" s="265"/>
      <c r="AQ2" s="265"/>
      <c r="AS2" s="135"/>
      <c r="AT2" s="135"/>
      <c r="AU2" s="135"/>
      <c r="AV2" s="135"/>
      <c r="AW2" s="135"/>
      <c r="AX2" s="135"/>
      <c r="AY2" s="135"/>
      <c r="AZ2" s="135"/>
      <c r="BA2" s="540"/>
      <c r="BB2" s="540"/>
      <c r="BC2" s="540"/>
      <c r="BD2" s="540"/>
      <c r="BE2" s="662"/>
      <c r="BF2" s="662"/>
      <c r="BG2" s="662"/>
      <c r="BH2" s="298"/>
      <c r="BI2" s="662"/>
      <c r="BJ2" s="662"/>
      <c r="BK2" s="298"/>
      <c r="BL2" s="662"/>
      <c r="BM2" s="662"/>
      <c r="BN2" s="298"/>
    </row>
    <row r="3" spans="2:89" ht="10.5" customHeight="1">
      <c r="B3" s="581"/>
      <c r="C3" s="581"/>
      <c r="D3" s="581"/>
      <c r="E3" s="581"/>
      <c r="F3" s="581"/>
      <c r="G3" s="581"/>
      <c r="H3" s="581"/>
      <c r="I3" s="581"/>
      <c r="J3" s="262"/>
      <c r="K3" s="262"/>
      <c r="L3" s="262"/>
      <c r="M3" s="262"/>
      <c r="N3" s="262"/>
      <c r="O3" s="262"/>
      <c r="P3" s="262"/>
      <c r="Q3" s="262"/>
      <c r="S3" s="475"/>
      <c r="T3" s="475"/>
      <c r="U3" s="475"/>
      <c r="V3" s="475"/>
      <c r="W3" s="475"/>
      <c r="X3" s="475"/>
      <c r="Y3" s="475"/>
      <c r="AS3" s="652" t="s">
        <v>183</v>
      </c>
      <c r="AT3" s="652"/>
      <c r="AU3" s="652"/>
      <c r="AV3" s="652"/>
      <c r="AW3" s="652"/>
      <c r="AX3" s="652"/>
      <c r="AY3" s="652"/>
      <c r="AZ3" s="652"/>
    </row>
    <row r="4" spans="2:89" ht="10.5" customHeight="1">
      <c r="B4" s="516" t="s">
        <v>184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S4" s="517" t="s">
        <v>24</v>
      </c>
      <c r="T4" s="518"/>
      <c r="U4" s="518"/>
      <c r="V4" s="518"/>
      <c r="W4" s="518"/>
      <c r="X4" s="518"/>
      <c r="Y4" s="519"/>
      <c r="Z4" s="654"/>
      <c r="AA4" s="654"/>
      <c r="AB4" s="659"/>
      <c r="AC4" s="659"/>
      <c r="AD4" s="659"/>
      <c r="AE4" s="659"/>
      <c r="AF4" s="659"/>
      <c r="AG4" s="659"/>
      <c r="AH4" s="659"/>
      <c r="AI4" s="659"/>
      <c r="AJ4" s="654"/>
      <c r="AK4" s="654"/>
      <c r="AL4" s="501" t="s">
        <v>188</v>
      </c>
      <c r="AM4" s="502"/>
      <c r="AN4" s="502"/>
      <c r="AO4" s="502"/>
      <c r="AP4" s="502"/>
      <c r="AQ4" s="503"/>
      <c r="AS4" s="507" t="s">
        <v>38</v>
      </c>
      <c r="AT4" s="508"/>
      <c r="AU4" s="508"/>
      <c r="AV4" s="508"/>
      <c r="AW4" s="508"/>
      <c r="AX4" s="508"/>
      <c r="AY4" s="508"/>
      <c r="AZ4" s="508"/>
      <c r="BA4" s="508"/>
      <c r="BB4" s="509"/>
      <c r="BC4" s="656"/>
      <c r="BD4" s="656"/>
      <c r="BE4" s="656"/>
      <c r="BF4" s="656"/>
      <c r="BG4" s="656"/>
      <c r="BH4" s="666"/>
      <c r="BI4" s="666"/>
      <c r="BJ4" s="666"/>
      <c r="BK4" s="666"/>
      <c r="BL4" s="666"/>
      <c r="BM4" s="666"/>
      <c r="BN4" s="667"/>
    </row>
    <row r="5" spans="2:89" ht="10.5" customHeight="1"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S5" s="315"/>
      <c r="T5" s="316"/>
      <c r="U5" s="316"/>
      <c r="V5" s="316"/>
      <c r="W5" s="316"/>
      <c r="X5" s="316"/>
      <c r="Y5" s="317"/>
      <c r="Z5" s="655"/>
      <c r="AA5" s="655"/>
      <c r="AB5" s="660"/>
      <c r="AC5" s="660"/>
      <c r="AD5" s="660"/>
      <c r="AE5" s="660"/>
      <c r="AF5" s="660"/>
      <c r="AG5" s="660"/>
      <c r="AH5" s="660"/>
      <c r="AI5" s="660"/>
      <c r="AJ5" s="655"/>
      <c r="AK5" s="655"/>
      <c r="AL5" s="504"/>
      <c r="AM5" s="505"/>
      <c r="AN5" s="505"/>
      <c r="AO5" s="505"/>
      <c r="AP5" s="505"/>
      <c r="AQ5" s="506"/>
      <c r="AS5" s="510"/>
      <c r="AT5" s="511"/>
      <c r="AU5" s="511"/>
      <c r="AV5" s="511"/>
      <c r="AW5" s="511"/>
      <c r="AX5" s="511"/>
      <c r="AY5" s="511"/>
      <c r="AZ5" s="511"/>
      <c r="BA5" s="511"/>
      <c r="BB5" s="512"/>
      <c r="BC5" s="657"/>
      <c r="BD5" s="657"/>
      <c r="BE5" s="657"/>
      <c r="BF5" s="657"/>
      <c r="BG5" s="657"/>
      <c r="BH5" s="668"/>
      <c r="BI5" s="668"/>
      <c r="BJ5" s="668"/>
      <c r="BK5" s="668"/>
      <c r="BL5" s="668"/>
      <c r="BM5" s="668"/>
      <c r="BN5" s="669"/>
      <c r="BQ5" s="325" t="s">
        <v>136</v>
      </c>
      <c r="BR5" s="325"/>
      <c r="BS5" s="325" t="str">
        <f>MID(【入力】!$K$9,1,3)</f>
        <v/>
      </c>
      <c r="BT5" s="325"/>
      <c r="BU5" s="325"/>
      <c r="BV5" s="325" t="s">
        <v>3</v>
      </c>
      <c r="BW5" s="325"/>
      <c r="BX5" s="325" t="str">
        <f>MID(【入力】!$K$9,4,4)</f>
        <v/>
      </c>
      <c r="BY5" s="325"/>
      <c r="BZ5" s="325"/>
      <c r="CA5" s="325"/>
    </row>
    <row r="6" spans="2:89" ht="9.75" customHeight="1">
      <c r="B6" s="524" t="s">
        <v>4</v>
      </c>
      <c r="C6" s="525"/>
      <c r="D6" s="525"/>
      <c r="E6" s="525"/>
      <c r="F6" s="525"/>
      <c r="G6" s="686"/>
      <c r="H6" s="663"/>
      <c r="I6" s="663"/>
      <c r="J6" s="663"/>
      <c r="K6" s="536" t="s">
        <v>5</v>
      </c>
      <c r="L6" s="663"/>
      <c r="M6" s="663"/>
      <c r="N6" s="536" t="s">
        <v>6</v>
      </c>
      <c r="O6" s="663"/>
      <c r="P6" s="663"/>
      <c r="Q6" s="486" t="s">
        <v>7</v>
      </c>
      <c r="R6" s="10"/>
      <c r="S6" s="490" t="s">
        <v>9</v>
      </c>
      <c r="T6" s="491"/>
      <c r="U6" s="491"/>
      <c r="V6" s="491"/>
      <c r="W6" s="491"/>
      <c r="X6" s="491"/>
      <c r="Y6" s="492"/>
      <c r="Z6" s="36"/>
      <c r="AA6" s="685"/>
      <c r="AB6" s="685"/>
      <c r="AC6" s="685"/>
      <c r="AD6" s="685"/>
      <c r="AE6" s="685"/>
      <c r="AF6" s="685"/>
      <c r="AG6" s="685"/>
      <c r="AH6" s="685"/>
      <c r="AI6" s="685"/>
      <c r="AJ6" s="685"/>
      <c r="AK6" s="685"/>
      <c r="AL6" s="68"/>
      <c r="AM6" s="68"/>
      <c r="AN6" s="68"/>
      <c r="AO6" s="68"/>
      <c r="AP6" s="68"/>
      <c r="AQ6" s="69"/>
      <c r="AS6" s="513"/>
      <c r="AT6" s="514"/>
      <c r="AU6" s="514"/>
      <c r="AV6" s="514"/>
      <c r="AW6" s="514"/>
      <c r="AX6" s="514"/>
      <c r="AY6" s="514"/>
      <c r="AZ6" s="514"/>
      <c r="BA6" s="514"/>
      <c r="BB6" s="515"/>
      <c r="BC6" s="658"/>
      <c r="BD6" s="658"/>
      <c r="BE6" s="658"/>
      <c r="BF6" s="658"/>
      <c r="BG6" s="658"/>
      <c r="BH6" s="670"/>
      <c r="BI6" s="670"/>
      <c r="BJ6" s="670"/>
      <c r="BK6" s="670"/>
      <c r="BL6" s="670"/>
      <c r="BM6" s="670"/>
      <c r="BN6" s="671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89" ht="9.75" customHeight="1">
      <c r="B7" s="526"/>
      <c r="C7" s="527"/>
      <c r="D7" s="527"/>
      <c r="E7" s="527"/>
      <c r="F7" s="527"/>
      <c r="G7" s="687"/>
      <c r="H7" s="664"/>
      <c r="I7" s="664"/>
      <c r="J7" s="664"/>
      <c r="K7" s="537"/>
      <c r="L7" s="664"/>
      <c r="M7" s="664"/>
      <c r="N7" s="537"/>
      <c r="O7" s="664"/>
      <c r="P7" s="664"/>
      <c r="Q7" s="614"/>
      <c r="R7" s="10"/>
      <c r="S7" s="490"/>
      <c r="T7" s="491"/>
      <c r="U7" s="491"/>
      <c r="V7" s="491"/>
      <c r="W7" s="491"/>
      <c r="X7" s="491"/>
      <c r="Y7" s="492"/>
      <c r="Z7" s="36"/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685"/>
      <c r="AL7" s="68"/>
      <c r="AM7" s="68"/>
      <c r="AN7" s="68"/>
      <c r="AO7" s="68"/>
      <c r="AP7" s="68"/>
      <c r="AQ7" s="69"/>
      <c r="AS7" s="315" t="s">
        <v>14</v>
      </c>
      <c r="AT7" s="316"/>
      <c r="AU7" s="316"/>
      <c r="AV7" s="316"/>
      <c r="AW7" s="316"/>
      <c r="AX7" s="316"/>
      <c r="AY7" s="316"/>
      <c r="AZ7" s="316"/>
      <c r="BA7" s="316"/>
      <c r="BB7" s="317"/>
      <c r="BC7" s="675"/>
      <c r="BD7" s="675"/>
      <c r="BE7" s="675"/>
      <c r="BF7" s="675"/>
      <c r="BG7" s="675"/>
      <c r="BH7" s="675"/>
      <c r="BI7" s="675"/>
      <c r="BJ7" s="675"/>
      <c r="BK7" s="675"/>
      <c r="BL7" s="267" t="s">
        <v>37</v>
      </c>
      <c r="BM7" s="267"/>
      <c r="BN7" s="323"/>
      <c r="BQ7" s="37"/>
      <c r="BR7" s="325" t="str">
        <f>CONCATENATE(BQ5,BS5,BV5,BX5)</f>
        <v>〒-</v>
      </c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89" ht="9.75" customHeight="1">
      <c r="B8" s="528"/>
      <c r="C8" s="529"/>
      <c r="D8" s="529"/>
      <c r="E8" s="529"/>
      <c r="F8" s="529"/>
      <c r="G8" s="688"/>
      <c r="H8" s="665"/>
      <c r="I8" s="665"/>
      <c r="J8" s="665"/>
      <c r="K8" s="538"/>
      <c r="L8" s="665"/>
      <c r="M8" s="665"/>
      <c r="N8" s="538"/>
      <c r="O8" s="665"/>
      <c r="P8" s="665"/>
      <c r="Q8" s="615"/>
      <c r="R8" s="10"/>
      <c r="S8" s="490" t="s">
        <v>10</v>
      </c>
      <c r="T8" s="491"/>
      <c r="U8" s="491"/>
      <c r="V8" s="491"/>
      <c r="W8" s="491"/>
      <c r="X8" s="491"/>
      <c r="Y8" s="492"/>
      <c r="AA8" s="677"/>
      <c r="AB8" s="677"/>
      <c r="AC8" s="677"/>
      <c r="AD8" s="677"/>
      <c r="AE8" s="677"/>
      <c r="AF8" s="677"/>
      <c r="AG8" s="677"/>
      <c r="AH8" s="677"/>
      <c r="AI8" s="677"/>
      <c r="AJ8" s="677"/>
      <c r="AK8" s="677"/>
      <c r="AL8" s="677"/>
      <c r="AM8" s="677"/>
      <c r="AN8" s="677"/>
      <c r="AO8" s="677"/>
      <c r="AP8" s="677"/>
      <c r="AQ8" s="678"/>
      <c r="AS8" s="318"/>
      <c r="AT8" s="319"/>
      <c r="AU8" s="319"/>
      <c r="AV8" s="319"/>
      <c r="AW8" s="319"/>
      <c r="AX8" s="319"/>
      <c r="AY8" s="319"/>
      <c r="AZ8" s="319"/>
      <c r="BA8" s="319"/>
      <c r="BB8" s="320"/>
      <c r="BC8" s="676"/>
      <c r="BD8" s="676"/>
      <c r="BE8" s="676"/>
      <c r="BF8" s="676"/>
      <c r="BG8" s="676"/>
      <c r="BH8" s="676"/>
      <c r="BI8" s="676"/>
      <c r="BJ8" s="676"/>
      <c r="BK8" s="676"/>
      <c r="BL8" s="269"/>
      <c r="BM8" s="269"/>
      <c r="BN8" s="301"/>
      <c r="BQ8" s="37"/>
      <c r="BR8" s="325"/>
      <c r="BS8" s="325"/>
      <c r="BT8" s="325"/>
      <c r="BU8" s="325"/>
      <c r="BV8" s="325"/>
      <c r="BW8" s="325"/>
      <c r="BX8" s="325"/>
      <c r="BY8" s="325"/>
      <c r="BZ8" s="325"/>
      <c r="CA8" s="325"/>
    </row>
    <row r="9" spans="2:89" ht="9.75" customHeight="1">
      <c r="S9" s="490"/>
      <c r="T9" s="491"/>
      <c r="U9" s="491"/>
      <c r="V9" s="491"/>
      <c r="W9" s="491"/>
      <c r="X9" s="491"/>
      <c r="Y9" s="492"/>
      <c r="Z9" s="9"/>
      <c r="AA9" s="677"/>
      <c r="AB9" s="677"/>
      <c r="AC9" s="677"/>
      <c r="AD9" s="677"/>
      <c r="AE9" s="677"/>
      <c r="AF9" s="677"/>
      <c r="AG9" s="677"/>
      <c r="AH9" s="677"/>
      <c r="AI9" s="677"/>
      <c r="AJ9" s="677"/>
      <c r="AK9" s="677"/>
      <c r="AL9" s="677"/>
      <c r="AM9" s="677"/>
      <c r="AN9" s="677"/>
      <c r="AO9" s="677"/>
      <c r="AP9" s="677"/>
      <c r="AQ9" s="678"/>
      <c r="AS9" s="318"/>
      <c r="AT9" s="319"/>
      <c r="AU9" s="319"/>
      <c r="AV9" s="319"/>
      <c r="AW9" s="319"/>
      <c r="AX9" s="319"/>
      <c r="AY9" s="319"/>
      <c r="AZ9" s="319"/>
      <c r="BA9" s="319"/>
      <c r="BB9" s="320"/>
      <c r="BC9" s="676"/>
      <c r="BD9" s="676"/>
      <c r="BE9" s="676"/>
      <c r="BF9" s="676"/>
      <c r="BG9" s="676"/>
      <c r="BH9" s="676"/>
      <c r="BI9" s="676"/>
      <c r="BJ9" s="676"/>
      <c r="BK9" s="676"/>
      <c r="BL9" s="269"/>
      <c r="BM9" s="269"/>
      <c r="BN9" s="301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2:89" ht="9.75" customHeight="1">
      <c r="B10" s="384" t="s">
        <v>2</v>
      </c>
      <c r="C10" s="132"/>
      <c r="D10" s="132"/>
      <c r="E10" s="132"/>
      <c r="F10" s="570"/>
      <c r="G10" s="679"/>
      <c r="H10" s="682"/>
      <c r="I10" s="682"/>
      <c r="J10" s="682"/>
      <c r="K10" s="637" t="s">
        <v>3</v>
      </c>
      <c r="L10" s="672"/>
      <c r="M10" s="672"/>
      <c r="N10" s="643" t="s">
        <v>3</v>
      </c>
      <c r="O10" s="672"/>
      <c r="P10" s="672"/>
      <c r="Q10" s="698"/>
      <c r="S10" s="490" t="s">
        <v>11</v>
      </c>
      <c r="T10" s="491"/>
      <c r="U10" s="491"/>
      <c r="V10" s="491"/>
      <c r="W10" s="491"/>
      <c r="X10" s="491"/>
      <c r="Y10" s="492"/>
      <c r="AA10" s="677"/>
      <c r="AB10" s="677"/>
      <c r="AC10" s="677"/>
      <c r="AD10" s="677"/>
      <c r="AE10" s="677"/>
      <c r="AF10" s="677"/>
      <c r="AG10" s="677"/>
      <c r="AH10" s="677"/>
      <c r="AI10" s="677"/>
      <c r="AJ10" s="677"/>
      <c r="AK10" s="677"/>
      <c r="AL10" s="677"/>
      <c r="AM10" s="677"/>
      <c r="AN10" s="677"/>
      <c r="AO10" s="677"/>
      <c r="AP10" s="677"/>
      <c r="AQ10" s="678"/>
      <c r="AS10" s="318" t="s">
        <v>27</v>
      </c>
      <c r="AT10" s="319"/>
      <c r="AU10" s="319"/>
      <c r="AV10" s="319"/>
      <c r="AW10" s="319"/>
      <c r="AX10" s="319"/>
      <c r="AY10" s="319"/>
      <c r="AZ10" s="319"/>
      <c r="BA10" s="319"/>
      <c r="BB10" s="320"/>
      <c r="BC10" s="676"/>
      <c r="BD10" s="676"/>
      <c r="BE10" s="676"/>
      <c r="BF10" s="676"/>
      <c r="BG10" s="676"/>
      <c r="BH10" s="676"/>
      <c r="BI10" s="676"/>
      <c r="BJ10" s="676"/>
      <c r="BK10" s="676"/>
      <c r="BL10" s="269" t="s">
        <v>37</v>
      </c>
      <c r="BM10" s="269"/>
      <c r="BN10" s="301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</row>
    <row r="11" spans="2:89" ht="9.75" customHeight="1">
      <c r="B11" s="330"/>
      <c r="C11" s="135"/>
      <c r="D11" s="135"/>
      <c r="E11" s="135"/>
      <c r="F11" s="629"/>
      <c r="G11" s="680"/>
      <c r="H11" s="683"/>
      <c r="I11" s="683"/>
      <c r="J11" s="683"/>
      <c r="K11" s="638"/>
      <c r="L11" s="673"/>
      <c r="M11" s="673"/>
      <c r="N11" s="644"/>
      <c r="O11" s="673"/>
      <c r="P11" s="673"/>
      <c r="Q11" s="699"/>
      <c r="S11" s="490"/>
      <c r="T11" s="491"/>
      <c r="U11" s="491"/>
      <c r="V11" s="491"/>
      <c r="W11" s="491"/>
      <c r="X11" s="491"/>
      <c r="Y11" s="492"/>
      <c r="Z11" s="9"/>
      <c r="AA11" s="677"/>
      <c r="AB11" s="677"/>
      <c r="AC11" s="677"/>
      <c r="AD11" s="677"/>
      <c r="AE11" s="677"/>
      <c r="AF11" s="677"/>
      <c r="AG11" s="677"/>
      <c r="AH11" s="677"/>
      <c r="AI11" s="677"/>
      <c r="AJ11" s="677"/>
      <c r="AK11" s="677"/>
      <c r="AL11" s="677"/>
      <c r="AM11" s="677"/>
      <c r="AN11" s="677"/>
      <c r="AO11" s="677"/>
      <c r="AP11" s="677"/>
      <c r="AQ11" s="678"/>
      <c r="AS11" s="318"/>
      <c r="AT11" s="319"/>
      <c r="AU11" s="319"/>
      <c r="AV11" s="319"/>
      <c r="AW11" s="319"/>
      <c r="AX11" s="319"/>
      <c r="AY11" s="319"/>
      <c r="AZ11" s="319"/>
      <c r="BA11" s="319"/>
      <c r="BB11" s="320"/>
      <c r="BC11" s="676"/>
      <c r="BD11" s="676"/>
      <c r="BE11" s="676"/>
      <c r="BF11" s="676"/>
      <c r="BG11" s="676"/>
      <c r="BH11" s="676"/>
      <c r="BI11" s="676"/>
      <c r="BJ11" s="676"/>
      <c r="BK11" s="676"/>
      <c r="BL11" s="269"/>
      <c r="BM11" s="269"/>
      <c r="BN11" s="301"/>
    </row>
    <row r="12" spans="2:89" ht="9.75" customHeight="1">
      <c r="B12" s="331"/>
      <c r="C12" s="299"/>
      <c r="D12" s="299"/>
      <c r="E12" s="299"/>
      <c r="F12" s="630"/>
      <c r="G12" s="681"/>
      <c r="H12" s="684"/>
      <c r="I12" s="684"/>
      <c r="J12" s="684"/>
      <c r="K12" s="639"/>
      <c r="L12" s="674"/>
      <c r="M12" s="674"/>
      <c r="N12" s="645"/>
      <c r="O12" s="674"/>
      <c r="P12" s="674"/>
      <c r="Q12" s="700"/>
      <c r="S12" s="490" t="s">
        <v>26</v>
      </c>
      <c r="T12" s="491"/>
      <c r="U12" s="491"/>
      <c r="V12" s="491"/>
      <c r="W12" s="491"/>
      <c r="X12" s="491"/>
      <c r="Y12" s="492"/>
      <c r="AA12" s="677"/>
      <c r="AB12" s="677"/>
      <c r="AC12" s="677"/>
      <c r="AD12" s="677"/>
      <c r="AE12" s="677"/>
      <c r="AF12" s="677"/>
      <c r="AG12" s="677"/>
      <c r="AH12" s="677"/>
      <c r="AI12" s="677"/>
      <c r="AJ12" s="677"/>
      <c r="AK12" s="677"/>
      <c r="AL12" s="677"/>
      <c r="AM12" s="677"/>
      <c r="AN12" s="677"/>
      <c r="AO12" s="1013" t="s">
        <v>223</v>
      </c>
      <c r="AP12" s="1013"/>
      <c r="AQ12" s="70"/>
      <c r="AS12" s="318" t="s">
        <v>28</v>
      </c>
      <c r="AT12" s="319"/>
      <c r="AU12" s="319"/>
      <c r="AV12" s="319"/>
      <c r="AW12" s="319"/>
      <c r="AX12" s="319"/>
      <c r="AY12" s="319"/>
      <c r="AZ12" s="319"/>
      <c r="BA12" s="319"/>
      <c r="BB12" s="320"/>
      <c r="BC12" s="676"/>
      <c r="BD12" s="676"/>
      <c r="BE12" s="676"/>
      <c r="BF12" s="676"/>
      <c r="BG12" s="676"/>
      <c r="BH12" s="676"/>
      <c r="BI12" s="676"/>
      <c r="BJ12" s="676"/>
      <c r="BK12" s="676"/>
      <c r="BL12" s="269" t="s">
        <v>37</v>
      </c>
      <c r="BM12" s="269"/>
      <c r="BN12" s="301"/>
    </row>
    <row r="13" spans="2:89" ht="9.75" customHeight="1">
      <c r="G13" s="5"/>
      <c r="H13" s="5"/>
      <c r="I13" s="5"/>
      <c r="J13" s="5"/>
      <c r="K13" s="57"/>
      <c r="L13" s="58"/>
      <c r="M13" s="58"/>
      <c r="N13" s="59"/>
      <c r="O13" s="58"/>
      <c r="P13" s="58"/>
      <c r="Q13" s="58"/>
      <c r="S13" s="490"/>
      <c r="T13" s="491"/>
      <c r="U13" s="491"/>
      <c r="V13" s="491"/>
      <c r="W13" s="491"/>
      <c r="X13" s="491"/>
      <c r="Y13" s="492"/>
      <c r="Z13" s="9"/>
      <c r="AA13" s="677"/>
      <c r="AB13" s="677"/>
      <c r="AC13" s="677"/>
      <c r="AD13" s="677"/>
      <c r="AE13" s="677"/>
      <c r="AF13" s="677"/>
      <c r="AG13" s="677"/>
      <c r="AH13" s="677"/>
      <c r="AI13" s="677"/>
      <c r="AJ13" s="677"/>
      <c r="AK13" s="677"/>
      <c r="AL13" s="677"/>
      <c r="AM13" s="677"/>
      <c r="AN13" s="677"/>
      <c r="AO13" s="1013"/>
      <c r="AP13" s="1013"/>
      <c r="AQ13" s="70"/>
      <c r="AS13" s="318"/>
      <c r="AT13" s="319"/>
      <c r="AU13" s="319"/>
      <c r="AV13" s="319"/>
      <c r="AW13" s="319"/>
      <c r="AX13" s="319"/>
      <c r="AY13" s="319"/>
      <c r="AZ13" s="319"/>
      <c r="BA13" s="319"/>
      <c r="BB13" s="320"/>
      <c r="BC13" s="676"/>
      <c r="BD13" s="676"/>
      <c r="BE13" s="676"/>
      <c r="BF13" s="676"/>
      <c r="BG13" s="676"/>
      <c r="BH13" s="676"/>
      <c r="BI13" s="676"/>
      <c r="BJ13" s="676"/>
      <c r="BK13" s="676"/>
      <c r="BL13" s="269"/>
      <c r="BM13" s="269"/>
      <c r="BN13" s="301"/>
      <c r="CK13"/>
    </row>
    <row r="14" spans="2:89" ht="9.75" customHeight="1">
      <c r="B14" s="384" t="s">
        <v>181</v>
      </c>
      <c r="C14" s="132"/>
      <c r="D14" s="132"/>
      <c r="E14" s="132"/>
      <c r="F14" s="132"/>
      <c r="G14" s="689"/>
      <c r="H14" s="690"/>
      <c r="I14" s="690"/>
      <c r="J14" s="690"/>
      <c r="K14" s="690"/>
      <c r="L14" s="690"/>
      <c r="M14" s="690"/>
      <c r="N14" s="690"/>
      <c r="O14" s="690"/>
      <c r="P14" s="690"/>
      <c r="Q14" s="691"/>
      <c r="S14" s="490" t="s">
        <v>12</v>
      </c>
      <c r="T14" s="491"/>
      <c r="U14" s="491"/>
      <c r="V14" s="491"/>
      <c r="W14" s="491"/>
      <c r="X14" s="491"/>
      <c r="Y14" s="492"/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/>
      <c r="AL14" s="677"/>
      <c r="AM14" s="677"/>
      <c r="AN14" s="677"/>
      <c r="AO14" s="677"/>
      <c r="AP14" s="677"/>
      <c r="AQ14" s="71"/>
      <c r="AS14" s="318" t="s">
        <v>29</v>
      </c>
      <c r="AT14" s="319"/>
      <c r="AU14" s="319"/>
      <c r="AV14" s="319"/>
      <c r="AW14" s="319"/>
      <c r="AX14" s="319"/>
      <c r="AY14" s="319"/>
      <c r="AZ14" s="319"/>
      <c r="BA14" s="319"/>
      <c r="BB14" s="320"/>
      <c r="BC14" s="676"/>
      <c r="BD14" s="676"/>
      <c r="BE14" s="676"/>
      <c r="BF14" s="676"/>
      <c r="BG14" s="676"/>
      <c r="BH14" s="676"/>
      <c r="BI14" s="676"/>
      <c r="BJ14" s="676"/>
      <c r="BK14" s="676"/>
      <c r="BL14" s="269" t="s">
        <v>37</v>
      </c>
      <c r="BM14" s="269"/>
      <c r="BN14" s="301"/>
    </row>
    <row r="15" spans="2:89" ht="9.75" customHeight="1">
      <c r="B15" s="330"/>
      <c r="C15" s="135"/>
      <c r="D15" s="135"/>
      <c r="E15" s="135"/>
      <c r="F15" s="135"/>
      <c r="G15" s="692">
        <f>【入力】!$K$441</f>
        <v>0</v>
      </c>
      <c r="H15" s="693"/>
      <c r="I15" s="693"/>
      <c r="J15" s="693"/>
      <c r="K15" s="693"/>
      <c r="L15" s="693"/>
      <c r="M15" s="693"/>
      <c r="N15" s="693"/>
      <c r="O15" s="693"/>
      <c r="P15" s="693"/>
      <c r="Q15" s="694"/>
      <c r="S15" s="490"/>
      <c r="T15" s="491"/>
      <c r="U15" s="491"/>
      <c r="V15" s="491"/>
      <c r="W15" s="491"/>
      <c r="X15" s="491"/>
      <c r="Y15" s="492"/>
      <c r="Z15" s="9"/>
      <c r="AA15" s="677"/>
      <c r="AB15" s="677"/>
      <c r="AC15" s="677"/>
      <c r="AD15" s="677"/>
      <c r="AE15" s="677"/>
      <c r="AF15" s="677"/>
      <c r="AG15" s="677"/>
      <c r="AH15" s="677"/>
      <c r="AI15" s="677"/>
      <c r="AJ15" s="677"/>
      <c r="AK15" s="677"/>
      <c r="AL15" s="677"/>
      <c r="AM15" s="677"/>
      <c r="AN15" s="677"/>
      <c r="AO15" s="677"/>
      <c r="AP15" s="677"/>
      <c r="AQ15" s="71"/>
      <c r="AS15" s="318"/>
      <c r="AT15" s="319"/>
      <c r="AU15" s="319"/>
      <c r="AV15" s="319"/>
      <c r="AW15" s="319"/>
      <c r="AX15" s="319"/>
      <c r="AY15" s="319"/>
      <c r="AZ15" s="319"/>
      <c r="BA15" s="319"/>
      <c r="BB15" s="320"/>
      <c r="BC15" s="676"/>
      <c r="BD15" s="676"/>
      <c r="BE15" s="676"/>
      <c r="BF15" s="676"/>
      <c r="BG15" s="676"/>
      <c r="BH15" s="676"/>
      <c r="BI15" s="676"/>
      <c r="BJ15" s="676"/>
      <c r="BK15" s="676"/>
      <c r="BL15" s="269"/>
      <c r="BM15" s="269"/>
      <c r="BN15" s="301"/>
    </row>
    <row r="16" spans="2:89" ht="9.75" customHeight="1">
      <c r="B16" s="330"/>
      <c r="C16" s="135"/>
      <c r="D16" s="135"/>
      <c r="E16" s="135"/>
      <c r="F16" s="135"/>
      <c r="G16" s="692"/>
      <c r="H16" s="693"/>
      <c r="I16" s="693"/>
      <c r="J16" s="693"/>
      <c r="K16" s="693"/>
      <c r="L16" s="693"/>
      <c r="M16" s="693"/>
      <c r="N16" s="693"/>
      <c r="O16" s="693"/>
      <c r="P16" s="693"/>
      <c r="Q16" s="694"/>
      <c r="S16" s="490" t="s">
        <v>80</v>
      </c>
      <c r="T16" s="491"/>
      <c r="U16" s="491"/>
      <c r="V16" s="491"/>
      <c r="W16" s="491"/>
      <c r="X16" s="491"/>
      <c r="Y16" s="492"/>
      <c r="AA16" s="677"/>
      <c r="AB16" s="677"/>
      <c r="AC16" s="677"/>
      <c r="AD16" s="677"/>
      <c r="AE16" s="677"/>
      <c r="AF16" s="677"/>
      <c r="AG16" s="677"/>
      <c r="AH16" s="677"/>
      <c r="AI16" s="677"/>
      <c r="AJ16" s="677"/>
      <c r="AK16" s="677"/>
      <c r="AL16" s="677"/>
      <c r="AM16" s="677"/>
      <c r="AN16" s="677"/>
      <c r="AO16" s="677"/>
      <c r="AP16" s="677"/>
      <c r="AQ16" s="71"/>
      <c r="AS16" s="318" t="s">
        <v>189</v>
      </c>
      <c r="AT16" s="319"/>
      <c r="AU16" s="319"/>
      <c r="AV16" s="319"/>
      <c r="AW16" s="319"/>
      <c r="AX16" s="319"/>
      <c r="AY16" s="319"/>
      <c r="AZ16" s="319"/>
      <c r="BA16" s="319"/>
      <c r="BB16" s="320"/>
      <c r="BC16" s="676"/>
      <c r="BD16" s="676"/>
      <c r="BE16" s="676"/>
      <c r="BF16" s="676"/>
      <c r="BG16" s="676"/>
      <c r="BH16" s="676"/>
      <c r="BI16" s="676"/>
      <c r="BJ16" s="676"/>
      <c r="BK16" s="676"/>
      <c r="BL16" s="269" t="s">
        <v>37</v>
      </c>
      <c r="BM16" s="269"/>
      <c r="BN16" s="301"/>
    </row>
    <row r="17" spans="2:66" ht="9.75" customHeight="1">
      <c r="B17" s="330"/>
      <c r="C17" s="135"/>
      <c r="D17" s="135"/>
      <c r="E17" s="135"/>
      <c r="F17" s="135"/>
      <c r="G17" s="692"/>
      <c r="H17" s="693"/>
      <c r="I17" s="693"/>
      <c r="J17" s="693"/>
      <c r="K17" s="693"/>
      <c r="L17" s="693"/>
      <c r="M17" s="693"/>
      <c r="N17" s="693"/>
      <c r="O17" s="693"/>
      <c r="P17" s="693"/>
      <c r="Q17" s="694"/>
      <c r="S17" s="315"/>
      <c r="T17" s="316"/>
      <c r="U17" s="316"/>
      <c r="V17" s="316"/>
      <c r="W17" s="316"/>
      <c r="X17" s="316"/>
      <c r="Y17" s="317"/>
      <c r="Z17" s="60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2"/>
      <c r="AS17" s="318"/>
      <c r="AT17" s="319"/>
      <c r="AU17" s="319"/>
      <c r="AV17" s="319"/>
      <c r="AW17" s="319"/>
      <c r="AX17" s="319"/>
      <c r="AY17" s="319"/>
      <c r="AZ17" s="319"/>
      <c r="BA17" s="319"/>
      <c r="BB17" s="320"/>
      <c r="BC17" s="676"/>
      <c r="BD17" s="676"/>
      <c r="BE17" s="676"/>
      <c r="BF17" s="676"/>
      <c r="BG17" s="676"/>
      <c r="BH17" s="676"/>
      <c r="BI17" s="676"/>
      <c r="BJ17" s="676"/>
      <c r="BK17" s="676"/>
      <c r="BL17" s="269"/>
      <c r="BM17" s="269"/>
      <c r="BN17" s="301"/>
    </row>
    <row r="18" spans="2:66" ht="9.75" customHeight="1">
      <c r="B18" s="331"/>
      <c r="C18" s="299"/>
      <c r="D18" s="299"/>
      <c r="E18" s="299"/>
      <c r="F18" s="299"/>
      <c r="G18" s="695"/>
      <c r="H18" s="696"/>
      <c r="I18" s="696"/>
      <c r="J18" s="696"/>
      <c r="K18" s="696"/>
      <c r="L18" s="696"/>
      <c r="M18" s="696"/>
      <c r="N18" s="696"/>
      <c r="O18" s="696"/>
      <c r="P18" s="696"/>
      <c r="Q18" s="697"/>
      <c r="S18" s="490" t="s">
        <v>109</v>
      </c>
      <c r="T18" s="491"/>
      <c r="U18" s="491"/>
      <c r="V18" s="491"/>
      <c r="W18" s="491"/>
      <c r="X18" s="491"/>
      <c r="Y18" s="492"/>
      <c r="Z18" s="493" t="s">
        <v>25</v>
      </c>
      <c r="AA18" s="494"/>
      <c r="AB18" s="702"/>
      <c r="AC18" s="440" t="s">
        <v>3</v>
      </c>
      <c r="AD18" s="704"/>
      <c r="AE18" s="704"/>
      <c r="AF18" s="704"/>
      <c r="AG18" s="704"/>
      <c r="AH18" s="440" t="s">
        <v>3</v>
      </c>
      <c r="AI18" s="704"/>
      <c r="AJ18" s="704"/>
      <c r="AK18" s="704"/>
      <c r="AL18" s="704"/>
      <c r="AM18" s="704"/>
      <c r="AN18" s="704"/>
      <c r="AO18" s="704"/>
      <c r="AP18" s="704"/>
      <c r="AQ18" s="709"/>
      <c r="AS18" s="468" t="s">
        <v>15</v>
      </c>
      <c r="AT18" s="469"/>
      <c r="AU18" s="469"/>
      <c r="AV18" s="469"/>
      <c r="AW18" s="469"/>
      <c r="AX18" s="469"/>
      <c r="AY18" s="469"/>
      <c r="AZ18" s="469"/>
      <c r="BA18" s="469"/>
      <c r="BB18" s="470"/>
      <c r="BC18" s="706"/>
      <c r="BD18" s="707"/>
      <c r="BE18" s="707"/>
      <c r="BF18" s="707"/>
      <c r="BG18" s="707"/>
      <c r="BH18" s="707"/>
      <c r="BI18" s="707"/>
      <c r="BJ18" s="707"/>
      <c r="BK18" s="707"/>
      <c r="BL18" s="299" t="s">
        <v>90</v>
      </c>
      <c r="BM18" s="299"/>
      <c r="BN18" s="300"/>
    </row>
    <row r="19" spans="2:66" ht="9.75" customHeight="1">
      <c r="B19" s="474" t="s">
        <v>77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S19" s="468"/>
      <c r="T19" s="469"/>
      <c r="U19" s="469"/>
      <c r="V19" s="469"/>
      <c r="W19" s="469"/>
      <c r="X19" s="469"/>
      <c r="Y19" s="470"/>
      <c r="Z19" s="495"/>
      <c r="AA19" s="496"/>
      <c r="AB19" s="703"/>
      <c r="AC19" s="441"/>
      <c r="AD19" s="705"/>
      <c r="AE19" s="705"/>
      <c r="AF19" s="705"/>
      <c r="AG19" s="705"/>
      <c r="AH19" s="441"/>
      <c r="AI19" s="705"/>
      <c r="AJ19" s="705"/>
      <c r="AK19" s="705"/>
      <c r="AL19" s="705"/>
      <c r="AM19" s="705"/>
      <c r="AN19" s="705"/>
      <c r="AO19" s="705"/>
      <c r="AP19" s="705"/>
      <c r="AQ19" s="710"/>
      <c r="AS19" s="471"/>
      <c r="AT19" s="472"/>
      <c r="AU19" s="472"/>
      <c r="AV19" s="472"/>
      <c r="AW19" s="472"/>
      <c r="AX19" s="472"/>
      <c r="AY19" s="472"/>
      <c r="AZ19" s="472"/>
      <c r="BA19" s="472"/>
      <c r="BB19" s="473"/>
      <c r="BC19" s="708"/>
      <c r="BD19" s="708"/>
      <c r="BE19" s="708"/>
      <c r="BF19" s="708"/>
      <c r="BG19" s="708"/>
      <c r="BH19" s="708"/>
      <c r="BI19" s="708"/>
      <c r="BJ19" s="708"/>
      <c r="BK19" s="708"/>
      <c r="BL19" s="387"/>
      <c r="BM19" s="387"/>
      <c r="BN19" s="388"/>
    </row>
    <row r="20" spans="2:66" ht="10.5" customHeight="1"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S20" s="3"/>
      <c r="T20" s="3"/>
      <c r="U20" s="3"/>
      <c r="V20" s="3"/>
      <c r="W20" s="3"/>
      <c r="AS20" s="4"/>
      <c r="AT20" s="4"/>
      <c r="AU20" s="4"/>
      <c r="AV20" s="4"/>
      <c r="AW20" s="4"/>
      <c r="AX20" s="4"/>
      <c r="AY20" s="4"/>
      <c r="AZ20" s="3"/>
      <c r="BA20" s="3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2:66" ht="6.75" customHeight="1">
      <c r="B21" s="476"/>
      <c r="C21" s="478" t="s">
        <v>16</v>
      </c>
      <c r="D21" s="479"/>
      <c r="E21" s="479"/>
      <c r="F21" s="479"/>
      <c r="G21" s="590" t="s">
        <v>182</v>
      </c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591"/>
      <c r="S21" s="525" t="s">
        <v>17</v>
      </c>
      <c r="T21" s="525"/>
      <c r="U21" s="525"/>
      <c r="V21" s="525" t="s">
        <v>18</v>
      </c>
      <c r="W21" s="525"/>
      <c r="X21" s="525"/>
      <c r="Y21" s="525"/>
      <c r="Z21" s="525" t="s">
        <v>19</v>
      </c>
      <c r="AA21" s="525"/>
      <c r="AB21" s="525"/>
      <c r="AC21" s="525"/>
      <c r="AD21" s="525"/>
      <c r="AE21" s="525"/>
      <c r="AF21" s="479" t="s">
        <v>20</v>
      </c>
      <c r="AG21" s="479"/>
      <c r="AH21" s="479"/>
      <c r="AI21" s="478" t="s">
        <v>21</v>
      </c>
      <c r="AJ21" s="479"/>
      <c r="AK21" s="479"/>
      <c r="AL21" s="479"/>
      <c r="AM21" s="479"/>
      <c r="AN21" s="479"/>
      <c r="AO21" s="479"/>
      <c r="AP21" s="479"/>
      <c r="AQ21" s="486"/>
      <c r="AS21" s="594" t="s">
        <v>101</v>
      </c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</row>
    <row r="22" spans="2:66" ht="5.25" customHeight="1">
      <c r="B22" s="477"/>
      <c r="C22" s="481"/>
      <c r="D22" s="482"/>
      <c r="E22" s="482"/>
      <c r="F22" s="482"/>
      <c r="G22" s="592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593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82"/>
      <c r="AG22" s="482"/>
      <c r="AH22" s="482"/>
      <c r="AI22" s="481"/>
      <c r="AJ22" s="482"/>
      <c r="AK22" s="482"/>
      <c r="AL22" s="482"/>
      <c r="AM22" s="482"/>
      <c r="AN22" s="482"/>
      <c r="AO22" s="482"/>
      <c r="AP22" s="482"/>
      <c r="AQ22" s="487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</row>
    <row r="23" spans="2:66" ht="9.75" customHeight="1">
      <c r="B23" s="451">
        <v>1</v>
      </c>
      <c r="C23" s="711"/>
      <c r="D23" s="711"/>
      <c r="E23" s="711"/>
      <c r="F23" s="711"/>
      <c r="G23" s="713"/>
      <c r="H23" s="713"/>
      <c r="I23" s="713"/>
      <c r="J23" s="713"/>
      <c r="K23" s="713"/>
      <c r="L23" s="713"/>
      <c r="M23" s="713"/>
      <c r="N23" s="713"/>
      <c r="O23" s="713"/>
      <c r="P23" s="714"/>
      <c r="Q23" s="717"/>
      <c r="R23" s="717"/>
      <c r="S23" s="719"/>
      <c r="T23" s="719"/>
      <c r="U23" s="719"/>
      <c r="V23" s="721"/>
      <c r="W23" s="721"/>
      <c r="X23" s="721"/>
      <c r="Y23" s="721"/>
      <c r="Z23" s="719"/>
      <c r="AA23" s="719"/>
      <c r="AB23" s="719"/>
      <c r="AC23" s="719"/>
      <c r="AD23" s="719"/>
      <c r="AE23" s="719"/>
      <c r="AF23" s="723"/>
      <c r="AG23" s="723"/>
      <c r="AH23" s="434" t="s">
        <v>30</v>
      </c>
      <c r="AI23" s="725"/>
      <c r="AJ23" s="726"/>
      <c r="AK23" s="726"/>
      <c r="AL23" s="726"/>
      <c r="AM23" s="726"/>
      <c r="AN23" s="726"/>
      <c r="AO23" s="726"/>
      <c r="AP23" s="726"/>
      <c r="AQ23" s="727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</row>
    <row r="24" spans="2:66" ht="9.75" customHeight="1">
      <c r="B24" s="422"/>
      <c r="C24" s="712"/>
      <c r="D24" s="712"/>
      <c r="E24" s="712"/>
      <c r="F24" s="712"/>
      <c r="G24" s="715"/>
      <c r="H24" s="715"/>
      <c r="I24" s="715"/>
      <c r="J24" s="715"/>
      <c r="K24" s="715"/>
      <c r="L24" s="715"/>
      <c r="M24" s="715"/>
      <c r="N24" s="715"/>
      <c r="O24" s="715"/>
      <c r="P24" s="716"/>
      <c r="Q24" s="718"/>
      <c r="R24" s="718"/>
      <c r="S24" s="720"/>
      <c r="T24" s="720"/>
      <c r="U24" s="720"/>
      <c r="V24" s="722"/>
      <c r="W24" s="722"/>
      <c r="X24" s="722"/>
      <c r="Y24" s="722"/>
      <c r="Z24" s="720"/>
      <c r="AA24" s="720"/>
      <c r="AB24" s="720"/>
      <c r="AC24" s="720"/>
      <c r="AD24" s="720"/>
      <c r="AE24" s="720"/>
      <c r="AF24" s="724"/>
      <c r="AG24" s="724"/>
      <c r="AH24" s="412"/>
      <c r="AI24" s="728"/>
      <c r="AJ24" s="729"/>
      <c r="AK24" s="729"/>
      <c r="AL24" s="729"/>
      <c r="AM24" s="729"/>
      <c r="AN24" s="729"/>
      <c r="AO24" s="729"/>
      <c r="AP24" s="729"/>
      <c r="AQ24" s="730"/>
      <c r="AS24" s="598" t="s">
        <v>94</v>
      </c>
      <c r="AT24" s="599"/>
      <c r="AU24" s="600" t="s">
        <v>83</v>
      </c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</row>
    <row r="25" spans="2:66" ht="9.75" customHeight="1">
      <c r="B25" s="422">
        <v>2</v>
      </c>
      <c r="C25" s="712"/>
      <c r="D25" s="712"/>
      <c r="E25" s="712"/>
      <c r="F25" s="712"/>
      <c r="G25" s="715"/>
      <c r="H25" s="715"/>
      <c r="I25" s="715"/>
      <c r="J25" s="715"/>
      <c r="K25" s="715"/>
      <c r="L25" s="715"/>
      <c r="M25" s="715"/>
      <c r="N25" s="715"/>
      <c r="O25" s="715"/>
      <c r="P25" s="716"/>
      <c r="Q25" s="718"/>
      <c r="R25" s="718"/>
      <c r="S25" s="720"/>
      <c r="T25" s="720"/>
      <c r="U25" s="720"/>
      <c r="V25" s="722"/>
      <c r="W25" s="722"/>
      <c r="X25" s="722"/>
      <c r="Y25" s="722"/>
      <c r="Z25" s="720"/>
      <c r="AA25" s="720"/>
      <c r="AB25" s="720"/>
      <c r="AC25" s="720"/>
      <c r="AD25" s="720"/>
      <c r="AE25" s="720"/>
      <c r="AF25" s="724"/>
      <c r="AG25" s="724"/>
      <c r="AH25" s="412" t="s">
        <v>30</v>
      </c>
      <c r="AI25" s="728"/>
      <c r="AJ25" s="729"/>
      <c r="AK25" s="729"/>
      <c r="AL25" s="729"/>
      <c r="AM25" s="729"/>
      <c r="AN25" s="729"/>
      <c r="AO25" s="729"/>
      <c r="AP25" s="729"/>
      <c r="AQ25" s="730"/>
      <c r="AS25" s="599"/>
      <c r="AT25" s="599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</row>
    <row r="26" spans="2:66" ht="9.75" customHeight="1">
      <c r="B26" s="422"/>
      <c r="C26" s="712"/>
      <c r="D26" s="712"/>
      <c r="E26" s="712"/>
      <c r="F26" s="712"/>
      <c r="G26" s="715"/>
      <c r="H26" s="715"/>
      <c r="I26" s="715"/>
      <c r="J26" s="715"/>
      <c r="K26" s="715"/>
      <c r="L26" s="715"/>
      <c r="M26" s="715"/>
      <c r="N26" s="715"/>
      <c r="O26" s="715"/>
      <c r="P26" s="716"/>
      <c r="Q26" s="718"/>
      <c r="R26" s="718"/>
      <c r="S26" s="720"/>
      <c r="T26" s="720"/>
      <c r="U26" s="720"/>
      <c r="V26" s="722"/>
      <c r="W26" s="722"/>
      <c r="X26" s="722"/>
      <c r="Y26" s="722"/>
      <c r="Z26" s="720"/>
      <c r="AA26" s="720"/>
      <c r="AB26" s="720"/>
      <c r="AC26" s="720"/>
      <c r="AD26" s="720"/>
      <c r="AE26" s="720"/>
      <c r="AF26" s="724"/>
      <c r="AG26" s="724"/>
      <c r="AH26" s="412"/>
      <c r="AI26" s="728"/>
      <c r="AJ26" s="729"/>
      <c r="AK26" s="729"/>
      <c r="AL26" s="729"/>
      <c r="AM26" s="729"/>
      <c r="AN26" s="729"/>
      <c r="AO26" s="729"/>
      <c r="AP26" s="729"/>
      <c r="AQ26" s="730"/>
      <c r="AS26" s="598" t="s">
        <v>95</v>
      </c>
      <c r="AT26" s="599"/>
      <c r="AU26" s="600" t="s">
        <v>102</v>
      </c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</row>
    <row r="27" spans="2:66" ht="9.75" customHeight="1">
      <c r="B27" s="422">
        <v>3</v>
      </c>
      <c r="C27" s="712"/>
      <c r="D27" s="712"/>
      <c r="E27" s="712"/>
      <c r="F27" s="712"/>
      <c r="G27" s="715"/>
      <c r="H27" s="715"/>
      <c r="I27" s="715"/>
      <c r="J27" s="715"/>
      <c r="K27" s="715"/>
      <c r="L27" s="715"/>
      <c r="M27" s="715"/>
      <c r="N27" s="715"/>
      <c r="O27" s="715"/>
      <c r="P27" s="716"/>
      <c r="Q27" s="718"/>
      <c r="R27" s="718"/>
      <c r="S27" s="720"/>
      <c r="T27" s="720"/>
      <c r="U27" s="720"/>
      <c r="V27" s="722"/>
      <c r="W27" s="722"/>
      <c r="X27" s="722"/>
      <c r="Y27" s="722"/>
      <c r="Z27" s="720"/>
      <c r="AA27" s="720"/>
      <c r="AB27" s="720"/>
      <c r="AC27" s="720"/>
      <c r="AD27" s="720"/>
      <c r="AE27" s="720"/>
      <c r="AF27" s="724"/>
      <c r="AG27" s="724"/>
      <c r="AH27" s="412" t="s">
        <v>30</v>
      </c>
      <c r="AI27" s="728"/>
      <c r="AJ27" s="729"/>
      <c r="AK27" s="729"/>
      <c r="AL27" s="729"/>
      <c r="AM27" s="729"/>
      <c r="AN27" s="729"/>
      <c r="AO27" s="729"/>
      <c r="AP27" s="729"/>
      <c r="AQ27" s="730"/>
      <c r="AS27" s="599"/>
      <c r="AT27" s="599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</row>
    <row r="28" spans="2:66" ht="9.75" customHeight="1">
      <c r="B28" s="422"/>
      <c r="C28" s="712"/>
      <c r="D28" s="712"/>
      <c r="E28" s="712"/>
      <c r="F28" s="712"/>
      <c r="G28" s="715"/>
      <c r="H28" s="715"/>
      <c r="I28" s="715"/>
      <c r="J28" s="715"/>
      <c r="K28" s="715"/>
      <c r="L28" s="715"/>
      <c r="M28" s="715"/>
      <c r="N28" s="715"/>
      <c r="O28" s="715"/>
      <c r="P28" s="716"/>
      <c r="Q28" s="718"/>
      <c r="R28" s="718"/>
      <c r="S28" s="720"/>
      <c r="T28" s="720"/>
      <c r="U28" s="720"/>
      <c r="V28" s="722"/>
      <c r="W28" s="722"/>
      <c r="X28" s="722"/>
      <c r="Y28" s="722"/>
      <c r="Z28" s="720"/>
      <c r="AA28" s="720"/>
      <c r="AB28" s="720"/>
      <c r="AC28" s="720"/>
      <c r="AD28" s="720"/>
      <c r="AE28" s="720"/>
      <c r="AF28" s="724"/>
      <c r="AG28" s="724"/>
      <c r="AH28" s="412"/>
      <c r="AI28" s="728"/>
      <c r="AJ28" s="729"/>
      <c r="AK28" s="729"/>
      <c r="AL28" s="729"/>
      <c r="AM28" s="729"/>
      <c r="AN28" s="729"/>
      <c r="AO28" s="729"/>
      <c r="AP28" s="729"/>
      <c r="AQ28" s="730"/>
      <c r="AS28" s="598" t="s">
        <v>96</v>
      </c>
      <c r="AT28" s="599"/>
      <c r="AU28" s="600" t="s">
        <v>105</v>
      </c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</row>
    <row r="29" spans="2:66" ht="9.75" customHeight="1">
      <c r="B29" s="422">
        <v>4</v>
      </c>
      <c r="C29" s="712"/>
      <c r="D29" s="712"/>
      <c r="E29" s="712"/>
      <c r="F29" s="712"/>
      <c r="G29" s="715"/>
      <c r="H29" s="715"/>
      <c r="I29" s="715"/>
      <c r="J29" s="715"/>
      <c r="K29" s="715"/>
      <c r="L29" s="715"/>
      <c r="M29" s="715"/>
      <c r="N29" s="715"/>
      <c r="O29" s="715"/>
      <c r="P29" s="716"/>
      <c r="Q29" s="718"/>
      <c r="R29" s="718"/>
      <c r="S29" s="720"/>
      <c r="T29" s="720"/>
      <c r="U29" s="720"/>
      <c r="V29" s="722"/>
      <c r="W29" s="722"/>
      <c r="X29" s="722"/>
      <c r="Y29" s="722"/>
      <c r="Z29" s="720"/>
      <c r="AA29" s="720"/>
      <c r="AB29" s="720"/>
      <c r="AC29" s="720"/>
      <c r="AD29" s="720"/>
      <c r="AE29" s="720"/>
      <c r="AF29" s="724"/>
      <c r="AG29" s="724"/>
      <c r="AH29" s="412" t="s">
        <v>30</v>
      </c>
      <c r="AI29" s="728"/>
      <c r="AJ29" s="729"/>
      <c r="AK29" s="729"/>
      <c r="AL29" s="729"/>
      <c r="AM29" s="729"/>
      <c r="AN29" s="729"/>
      <c r="AO29" s="729"/>
      <c r="AP29" s="729"/>
      <c r="AQ29" s="730"/>
      <c r="AS29" s="599"/>
      <c r="AT29" s="599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</row>
    <row r="30" spans="2:66" ht="9.75" customHeight="1">
      <c r="B30" s="422"/>
      <c r="C30" s="712"/>
      <c r="D30" s="712"/>
      <c r="E30" s="712"/>
      <c r="F30" s="712"/>
      <c r="G30" s="715"/>
      <c r="H30" s="715"/>
      <c r="I30" s="715"/>
      <c r="J30" s="715"/>
      <c r="K30" s="715"/>
      <c r="L30" s="715"/>
      <c r="M30" s="715"/>
      <c r="N30" s="715"/>
      <c r="O30" s="715"/>
      <c r="P30" s="716"/>
      <c r="Q30" s="718"/>
      <c r="R30" s="718"/>
      <c r="S30" s="720"/>
      <c r="T30" s="720"/>
      <c r="U30" s="720"/>
      <c r="V30" s="722"/>
      <c r="W30" s="722"/>
      <c r="X30" s="722"/>
      <c r="Y30" s="722"/>
      <c r="Z30" s="720"/>
      <c r="AA30" s="720"/>
      <c r="AB30" s="720"/>
      <c r="AC30" s="720"/>
      <c r="AD30" s="720"/>
      <c r="AE30" s="720"/>
      <c r="AF30" s="724"/>
      <c r="AG30" s="724"/>
      <c r="AH30" s="412"/>
      <c r="AI30" s="728"/>
      <c r="AJ30" s="729"/>
      <c r="AK30" s="729"/>
      <c r="AL30" s="729"/>
      <c r="AM30" s="729"/>
      <c r="AN30" s="729"/>
      <c r="AO30" s="729"/>
      <c r="AP30" s="729"/>
      <c r="AQ30" s="730"/>
      <c r="AS30" s="598" t="s">
        <v>97</v>
      </c>
      <c r="AT30" s="599"/>
      <c r="AU30" s="600" t="s">
        <v>92</v>
      </c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</row>
    <row r="31" spans="2:66" ht="9.75" customHeight="1">
      <c r="B31" s="422">
        <v>5</v>
      </c>
      <c r="C31" s="712"/>
      <c r="D31" s="712"/>
      <c r="E31" s="712"/>
      <c r="F31" s="712"/>
      <c r="G31" s="715"/>
      <c r="H31" s="715"/>
      <c r="I31" s="715"/>
      <c r="J31" s="715"/>
      <c r="K31" s="715"/>
      <c r="L31" s="715"/>
      <c r="M31" s="715"/>
      <c r="N31" s="715"/>
      <c r="O31" s="715"/>
      <c r="P31" s="716"/>
      <c r="Q31" s="718"/>
      <c r="R31" s="718"/>
      <c r="S31" s="720"/>
      <c r="T31" s="720"/>
      <c r="U31" s="720"/>
      <c r="V31" s="722"/>
      <c r="W31" s="722"/>
      <c r="X31" s="722"/>
      <c r="Y31" s="722"/>
      <c r="Z31" s="720"/>
      <c r="AA31" s="720"/>
      <c r="AB31" s="720"/>
      <c r="AC31" s="720"/>
      <c r="AD31" s="720"/>
      <c r="AE31" s="720"/>
      <c r="AF31" s="724"/>
      <c r="AG31" s="724"/>
      <c r="AH31" s="412" t="s">
        <v>30</v>
      </c>
      <c r="AI31" s="728"/>
      <c r="AJ31" s="729"/>
      <c r="AK31" s="729"/>
      <c r="AL31" s="729"/>
      <c r="AM31" s="729"/>
      <c r="AN31" s="729"/>
      <c r="AO31" s="729"/>
      <c r="AP31" s="729"/>
      <c r="AQ31" s="730"/>
      <c r="AS31" s="599"/>
      <c r="AT31" s="599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</row>
    <row r="32" spans="2:66" ht="9.75" customHeight="1">
      <c r="B32" s="422"/>
      <c r="C32" s="712"/>
      <c r="D32" s="712"/>
      <c r="E32" s="712"/>
      <c r="F32" s="712"/>
      <c r="G32" s="715"/>
      <c r="H32" s="715"/>
      <c r="I32" s="715"/>
      <c r="J32" s="715"/>
      <c r="K32" s="715"/>
      <c r="L32" s="715"/>
      <c r="M32" s="715"/>
      <c r="N32" s="715"/>
      <c r="O32" s="715"/>
      <c r="P32" s="716"/>
      <c r="Q32" s="718"/>
      <c r="R32" s="718"/>
      <c r="S32" s="720"/>
      <c r="T32" s="720"/>
      <c r="U32" s="720"/>
      <c r="V32" s="722"/>
      <c r="W32" s="722"/>
      <c r="X32" s="722"/>
      <c r="Y32" s="722"/>
      <c r="Z32" s="720"/>
      <c r="AA32" s="720"/>
      <c r="AB32" s="720"/>
      <c r="AC32" s="720"/>
      <c r="AD32" s="720"/>
      <c r="AE32" s="720"/>
      <c r="AF32" s="724"/>
      <c r="AG32" s="724"/>
      <c r="AH32" s="412"/>
      <c r="AI32" s="728"/>
      <c r="AJ32" s="729"/>
      <c r="AK32" s="729"/>
      <c r="AL32" s="729"/>
      <c r="AM32" s="729"/>
      <c r="AN32" s="729"/>
      <c r="AO32" s="729"/>
      <c r="AP32" s="729"/>
      <c r="AQ32" s="730"/>
      <c r="AS32" s="598" t="s">
        <v>98</v>
      </c>
      <c r="AT32" s="599"/>
      <c r="AU32" s="600" t="s">
        <v>93</v>
      </c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</row>
    <row r="33" spans="2:66" ht="9.75" customHeight="1">
      <c r="B33" s="422">
        <v>6</v>
      </c>
      <c r="C33" s="712"/>
      <c r="D33" s="712"/>
      <c r="E33" s="712"/>
      <c r="F33" s="712"/>
      <c r="G33" s="715"/>
      <c r="H33" s="715"/>
      <c r="I33" s="715"/>
      <c r="J33" s="715"/>
      <c r="K33" s="715"/>
      <c r="L33" s="715"/>
      <c r="M33" s="715"/>
      <c r="N33" s="715"/>
      <c r="O33" s="715"/>
      <c r="P33" s="716"/>
      <c r="Q33" s="718"/>
      <c r="R33" s="718"/>
      <c r="S33" s="720"/>
      <c r="T33" s="720"/>
      <c r="U33" s="720"/>
      <c r="V33" s="722"/>
      <c r="W33" s="722"/>
      <c r="X33" s="722"/>
      <c r="Y33" s="722"/>
      <c r="Z33" s="720"/>
      <c r="AA33" s="720"/>
      <c r="AB33" s="720"/>
      <c r="AC33" s="720"/>
      <c r="AD33" s="720"/>
      <c r="AE33" s="720"/>
      <c r="AF33" s="724"/>
      <c r="AG33" s="724"/>
      <c r="AH33" s="412" t="s">
        <v>30</v>
      </c>
      <c r="AI33" s="728"/>
      <c r="AJ33" s="729"/>
      <c r="AK33" s="729"/>
      <c r="AL33" s="729"/>
      <c r="AM33" s="729"/>
      <c r="AN33" s="729"/>
      <c r="AO33" s="729"/>
      <c r="AP33" s="729"/>
      <c r="AQ33" s="730"/>
      <c r="AS33" s="599"/>
      <c r="AT33" s="599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</row>
    <row r="34" spans="2:66" ht="9.75" customHeight="1">
      <c r="B34" s="422"/>
      <c r="C34" s="712"/>
      <c r="D34" s="712"/>
      <c r="E34" s="712"/>
      <c r="F34" s="712"/>
      <c r="G34" s="715"/>
      <c r="H34" s="715"/>
      <c r="I34" s="715"/>
      <c r="J34" s="715"/>
      <c r="K34" s="715"/>
      <c r="L34" s="715"/>
      <c r="M34" s="715"/>
      <c r="N34" s="715"/>
      <c r="O34" s="715"/>
      <c r="P34" s="716"/>
      <c r="Q34" s="718"/>
      <c r="R34" s="718"/>
      <c r="S34" s="720"/>
      <c r="T34" s="720"/>
      <c r="U34" s="720"/>
      <c r="V34" s="722"/>
      <c r="W34" s="722"/>
      <c r="X34" s="722"/>
      <c r="Y34" s="722"/>
      <c r="Z34" s="720"/>
      <c r="AA34" s="720"/>
      <c r="AB34" s="720"/>
      <c r="AC34" s="720"/>
      <c r="AD34" s="720"/>
      <c r="AE34" s="720"/>
      <c r="AF34" s="724"/>
      <c r="AG34" s="724"/>
      <c r="AH34" s="412"/>
      <c r="AI34" s="728"/>
      <c r="AJ34" s="729"/>
      <c r="AK34" s="729"/>
      <c r="AL34" s="729"/>
      <c r="AM34" s="729"/>
      <c r="AN34" s="729"/>
      <c r="AO34" s="729"/>
      <c r="AP34" s="729"/>
      <c r="AQ34" s="730"/>
      <c r="AS34" s="598" t="s">
        <v>99</v>
      </c>
      <c r="AT34" s="599"/>
      <c r="AU34" s="600" t="s">
        <v>103</v>
      </c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</row>
    <row r="35" spans="2:66" ht="9.75" customHeight="1">
      <c r="B35" s="422">
        <v>7</v>
      </c>
      <c r="C35" s="712"/>
      <c r="D35" s="712"/>
      <c r="E35" s="712"/>
      <c r="F35" s="712"/>
      <c r="G35" s="715"/>
      <c r="H35" s="715"/>
      <c r="I35" s="715"/>
      <c r="J35" s="715"/>
      <c r="K35" s="715"/>
      <c r="L35" s="715"/>
      <c r="M35" s="715"/>
      <c r="N35" s="715"/>
      <c r="O35" s="715"/>
      <c r="P35" s="716"/>
      <c r="Q35" s="718"/>
      <c r="R35" s="718"/>
      <c r="S35" s="720"/>
      <c r="T35" s="720"/>
      <c r="U35" s="720"/>
      <c r="V35" s="722"/>
      <c r="W35" s="722"/>
      <c r="X35" s="722"/>
      <c r="Y35" s="722"/>
      <c r="Z35" s="720"/>
      <c r="AA35" s="720"/>
      <c r="AB35" s="720"/>
      <c r="AC35" s="720"/>
      <c r="AD35" s="720"/>
      <c r="AE35" s="720"/>
      <c r="AF35" s="724"/>
      <c r="AG35" s="724"/>
      <c r="AH35" s="412" t="s">
        <v>30</v>
      </c>
      <c r="AI35" s="728"/>
      <c r="AJ35" s="729"/>
      <c r="AK35" s="729"/>
      <c r="AL35" s="729"/>
      <c r="AM35" s="729"/>
      <c r="AN35" s="729"/>
      <c r="AO35" s="729"/>
      <c r="AP35" s="729"/>
      <c r="AQ35" s="730"/>
      <c r="AS35" s="599"/>
      <c r="AT35" s="599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</row>
    <row r="36" spans="2:66" ht="9.75" customHeight="1">
      <c r="B36" s="422"/>
      <c r="C36" s="712"/>
      <c r="D36" s="712"/>
      <c r="E36" s="712"/>
      <c r="F36" s="712"/>
      <c r="G36" s="715"/>
      <c r="H36" s="715"/>
      <c r="I36" s="715"/>
      <c r="J36" s="715"/>
      <c r="K36" s="715"/>
      <c r="L36" s="715"/>
      <c r="M36" s="715"/>
      <c r="N36" s="715"/>
      <c r="O36" s="715"/>
      <c r="P36" s="716"/>
      <c r="Q36" s="718"/>
      <c r="R36" s="718"/>
      <c r="S36" s="720"/>
      <c r="T36" s="720"/>
      <c r="U36" s="720"/>
      <c r="V36" s="722"/>
      <c r="W36" s="722"/>
      <c r="X36" s="722"/>
      <c r="Y36" s="722"/>
      <c r="Z36" s="720"/>
      <c r="AA36" s="720"/>
      <c r="AB36" s="720"/>
      <c r="AC36" s="720"/>
      <c r="AD36" s="720"/>
      <c r="AE36" s="720"/>
      <c r="AF36" s="724"/>
      <c r="AG36" s="724"/>
      <c r="AH36" s="412"/>
      <c r="AI36" s="728"/>
      <c r="AJ36" s="729"/>
      <c r="AK36" s="729"/>
      <c r="AL36" s="729"/>
      <c r="AM36" s="729"/>
      <c r="AN36" s="729"/>
      <c r="AO36" s="729"/>
      <c r="AP36" s="729"/>
      <c r="AQ36" s="730"/>
      <c r="AS36" s="135"/>
      <c r="AT36" s="135"/>
      <c r="AU36" s="600" t="s">
        <v>84</v>
      </c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</row>
    <row r="37" spans="2:66" ht="9.75" customHeight="1">
      <c r="B37" s="374">
        <v>8</v>
      </c>
      <c r="C37" s="731"/>
      <c r="D37" s="731"/>
      <c r="E37" s="731"/>
      <c r="F37" s="731"/>
      <c r="G37" s="733"/>
      <c r="H37" s="733"/>
      <c r="I37" s="733"/>
      <c r="J37" s="733"/>
      <c r="K37" s="733"/>
      <c r="L37" s="733"/>
      <c r="M37" s="733"/>
      <c r="N37" s="733"/>
      <c r="O37" s="733"/>
      <c r="P37" s="734"/>
      <c r="Q37" s="737"/>
      <c r="R37" s="737"/>
      <c r="S37" s="739"/>
      <c r="T37" s="739"/>
      <c r="U37" s="739"/>
      <c r="V37" s="741"/>
      <c r="W37" s="741"/>
      <c r="X37" s="741"/>
      <c r="Y37" s="741"/>
      <c r="Z37" s="739"/>
      <c r="AA37" s="739"/>
      <c r="AB37" s="739"/>
      <c r="AC37" s="739"/>
      <c r="AD37" s="739"/>
      <c r="AE37" s="739"/>
      <c r="AF37" s="743"/>
      <c r="AG37" s="743"/>
      <c r="AH37" s="345" t="s">
        <v>30</v>
      </c>
      <c r="AI37" s="745"/>
      <c r="AJ37" s="746"/>
      <c r="AK37" s="746"/>
      <c r="AL37" s="746"/>
      <c r="AM37" s="746"/>
      <c r="AN37" s="746"/>
      <c r="AO37" s="746"/>
      <c r="AP37" s="746"/>
      <c r="AQ37" s="747"/>
      <c r="AS37" s="135"/>
      <c r="AT37" s="135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</row>
    <row r="38" spans="2:66" ht="9.75" customHeight="1">
      <c r="B38" s="375"/>
      <c r="C38" s="732"/>
      <c r="D38" s="732"/>
      <c r="E38" s="732"/>
      <c r="F38" s="732"/>
      <c r="G38" s="735"/>
      <c r="H38" s="735"/>
      <c r="I38" s="735"/>
      <c r="J38" s="735"/>
      <c r="K38" s="735"/>
      <c r="L38" s="735"/>
      <c r="M38" s="735"/>
      <c r="N38" s="735"/>
      <c r="O38" s="735"/>
      <c r="P38" s="736"/>
      <c r="Q38" s="738"/>
      <c r="R38" s="738"/>
      <c r="S38" s="740"/>
      <c r="T38" s="740"/>
      <c r="U38" s="740"/>
      <c r="V38" s="742"/>
      <c r="W38" s="742"/>
      <c r="X38" s="742"/>
      <c r="Y38" s="742"/>
      <c r="Z38" s="740"/>
      <c r="AA38" s="740"/>
      <c r="AB38" s="740"/>
      <c r="AC38" s="740"/>
      <c r="AD38" s="740"/>
      <c r="AE38" s="740"/>
      <c r="AF38" s="744"/>
      <c r="AG38" s="744"/>
      <c r="AH38" s="347"/>
      <c r="AI38" s="748"/>
      <c r="AJ38" s="749"/>
      <c r="AK38" s="749"/>
      <c r="AL38" s="749"/>
      <c r="AM38" s="749"/>
      <c r="AN38" s="749"/>
      <c r="AO38" s="749"/>
      <c r="AP38" s="749"/>
      <c r="AQ38" s="750"/>
      <c r="AS38" s="598" t="s">
        <v>100</v>
      </c>
      <c r="AT38" s="599"/>
      <c r="AU38" s="600" t="s">
        <v>110</v>
      </c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</row>
    <row r="39" spans="2:66" ht="6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S39" s="599"/>
      <c r="AT39" s="599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</row>
    <row r="40" spans="2:66" ht="9" customHeight="1">
      <c r="B40" s="384" t="s">
        <v>87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385" t="s">
        <v>35</v>
      </c>
      <c r="N40" s="385"/>
      <c r="O40" s="385"/>
      <c r="P40" s="385"/>
      <c r="Q40" s="385"/>
      <c r="R40" s="385"/>
      <c r="S40" s="385"/>
      <c r="T40" s="385"/>
      <c r="U40" s="385"/>
      <c r="V40" s="385" t="s">
        <v>88</v>
      </c>
      <c r="W40" s="385"/>
      <c r="X40" s="385"/>
      <c r="Y40" s="385"/>
      <c r="Z40" s="385"/>
      <c r="AA40" s="385"/>
      <c r="AB40" s="385"/>
      <c r="AC40" s="385"/>
      <c r="AD40" s="385"/>
      <c r="AE40" s="385"/>
      <c r="AF40" s="387" t="s">
        <v>36</v>
      </c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8"/>
      <c r="AS40" s="598" t="s">
        <v>111</v>
      </c>
      <c r="AT40" s="599"/>
      <c r="AU40" s="600" t="s">
        <v>127</v>
      </c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</row>
    <row r="41" spans="2:66" ht="9" customHeight="1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  <c r="AP41" s="389"/>
      <c r="AQ41" s="390"/>
      <c r="AS41" s="599"/>
      <c r="AT41" s="599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</row>
    <row r="42" spans="2:66" ht="9.75" customHeight="1">
      <c r="B42" s="368" t="s">
        <v>78</v>
      </c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  <c r="Y42" s="751"/>
      <c r="Z42" s="751"/>
      <c r="AA42" s="751"/>
      <c r="AB42" s="751"/>
      <c r="AC42" s="751"/>
      <c r="AD42" s="751"/>
      <c r="AE42" s="751"/>
      <c r="AF42" s="753"/>
      <c r="AG42" s="753"/>
      <c r="AH42" s="753"/>
      <c r="AI42" s="753"/>
      <c r="AJ42" s="753"/>
      <c r="AK42" s="753"/>
      <c r="AL42" s="753"/>
      <c r="AM42" s="753"/>
      <c r="AN42" s="753"/>
      <c r="AO42" s="753"/>
      <c r="AP42" s="753"/>
      <c r="AQ42" s="754"/>
      <c r="AS42" s="599"/>
      <c r="AT42" s="599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</row>
    <row r="43" spans="2:66" ht="9" customHeight="1">
      <c r="B43" s="290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752"/>
      <c r="N43" s="752"/>
      <c r="O43" s="752"/>
      <c r="P43" s="752"/>
      <c r="Q43" s="752"/>
      <c r="R43" s="752"/>
      <c r="S43" s="752"/>
      <c r="T43" s="752"/>
      <c r="U43" s="752"/>
      <c r="V43" s="752"/>
      <c r="W43" s="752"/>
      <c r="X43" s="752"/>
      <c r="Y43" s="752"/>
      <c r="Z43" s="752"/>
      <c r="AA43" s="752"/>
      <c r="AB43" s="752"/>
      <c r="AC43" s="752"/>
      <c r="AD43" s="752"/>
      <c r="AE43" s="752"/>
      <c r="AF43" s="755"/>
      <c r="AG43" s="755"/>
      <c r="AH43" s="755"/>
      <c r="AI43" s="755"/>
      <c r="AJ43" s="755"/>
      <c r="AK43" s="755"/>
      <c r="AL43" s="755"/>
      <c r="AM43" s="755"/>
      <c r="AN43" s="755"/>
      <c r="AO43" s="755"/>
      <c r="AP43" s="755"/>
      <c r="AQ43" s="756"/>
      <c r="AS43" s="601"/>
      <c r="AT43" s="602"/>
      <c r="AU43" s="600" t="s">
        <v>106</v>
      </c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</row>
    <row r="44" spans="2:66" ht="9" customHeight="1">
      <c r="B44" s="290" t="s">
        <v>79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757"/>
      <c r="N44" s="757"/>
      <c r="O44" s="757"/>
      <c r="P44" s="757"/>
      <c r="Q44" s="757"/>
      <c r="R44" s="757"/>
      <c r="S44" s="757"/>
      <c r="T44" s="757"/>
      <c r="U44" s="757"/>
      <c r="V44" s="757"/>
      <c r="W44" s="757"/>
      <c r="X44" s="757"/>
      <c r="Y44" s="757"/>
      <c r="Z44" s="757"/>
      <c r="AA44" s="757"/>
      <c r="AB44" s="757"/>
      <c r="AC44" s="757"/>
      <c r="AD44" s="757"/>
      <c r="AE44" s="757"/>
      <c r="AF44" s="755"/>
      <c r="AG44" s="755"/>
      <c r="AH44" s="755"/>
      <c r="AI44" s="755"/>
      <c r="AJ44" s="755"/>
      <c r="AK44" s="755"/>
      <c r="AL44" s="755"/>
      <c r="AM44" s="755"/>
      <c r="AN44" s="755"/>
      <c r="AO44" s="755"/>
      <c r="AP44" s="755"/>
      <c r="AQ44" s="756"/>
      <c r="AS44" s="602"/>
      <c r="AT44" s="602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</row>
    <row r="45" spans="2:66" ht="9" customHeight="1">
      <c r="B45" s="290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757"/>
      <c r="N45" s="757"/>
      <c r="O45" s="757"/>
      <c r="P45" s="757"/>
      <c r="Q45" s="757"/>
      <c r="R45" s="757"/>
      <c r="S45" s="757"/>
      <c r="T45" s="757"/>
      <c r="U45" s="757"/>
      <c r="V45" s="757"/>
      <c r="W45" s="757"/>
      <c r="X45" s="757"/>
      <c r="Y45" s="757"/>
      <c r="Z45" s="757"/>
      <c r="AA45" s="757"/>
      <c r="AB45" s="757"/>
      <c r="AC45" s="757"/>
      <c r="AD45" s="757"/>
      <c r="AE45" s="757"/>
      <c r="AF45" s="755"/>
      <c r="AG45" s="755"/>
      <c r="AH45" s="755"/>
      <c r="AI45" s="755"/>
      <c r="AJ45" s="755"/>
      <c r="AK45" s="755"/>
      <c r="AL45" s="755"/>
      <c r="AM45" s="755"/>
      <c r="AN45" s="755"/>
      <c r="AO45" s="755"/>
      <c r="AP45" s="755"/>
      <c r="AQ45" s="756"/>
      <c r="AS45" s="598" t="s">
        <v>107</v>
      </c>
      <c r="AT45" s="599"/>
      <c r="AU45" s="600" t="s">
        <v>137</v>
      </c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  <c r="BF45" s="600"/>
      <c r="BG45" s="600"/>
      <c r="BH45" s="600"/>
      <c r="BI45" s="600"/>
      <c r="BJ45" s="600"/>
      <c r="BK45" s="600"/>
      <c r="BL45" s="600"/>
      <c r="BM45" s="600"/>
      <c r="BN45" s="600"/>
    </row>
    <row r="46" spans="2:66" ht="9" customHeight="1">
      <c r="B46" s="758" t="s">
        <v>197</v>
      </c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62"/>
      <c r="N46" s="762"/>
      <c r="O46" s="762"/>
      <c r="P46" s="762"/>
      <c r="Q46" s="762"/>
      <c r="R46" s="762"/>
      <c r="S46" s="762"/>
      <c r="T46" s="762"/>
      <c r="U46" s="762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764"/>
      <c r="AG46" s="764"/>
      <c r="AH46" s="764"/>
      <c r="AI46" s="764"/>
      <c r="AJ46" s="764"/>
      <c r="AK46" s="764"/>
      <c r="AL46" s="764"/>
      <c r="AM46" s="764"/>
      <c r="AN46" s="764"/>
      <c r="AO46" s="764"/>
      <c r="AP46" s="764"/>
      <c r="AQ46" s="765"/>
      <c r="AS46" s="599"/>
      <c r="AT46" s="599"/>
      <c r="AU46" s="600"/>
      <c r="AV46" s="600"/>
      <c r="AW46" s="600"/>
      <c r="AX46" s="600"/>
      <c r="AY46" s="600"/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/>
      <c r="BL46" s="600"/>
      <c r="BM46" s="600"/>
      <c r="BN46" s="600"/>
    </row>
    <row r="47" spans="2:66" ht="9" customHeight="1">
      <c r="B47" s="760"/>
      <c r="C47" s="761"/>
      <c r="D47" s="761"/>
      <c r="E47" s="761"/>
      <c r="F47" s="761"/>
      <c r="G47" s="761"/>
      <c r="H47" s="761"/>
      <c r="I47" s="761"/>
      <c r="J47" s="761"/>
      <c r="K47" s="761"/>
      <c r="L47" s="761"/>
      <c r="M47" s="763"/>
      <c r="N47" s="763"/>
      <c r="O47" s="763"/>
      <c r="P47" s="763"/>
      <c r="Q47" s="763"/>
      <c r="R47" s="763"/>
      <c r="S47" s="763"/>
      <c r="T47" s="763"/>
      <c r="U47" s="7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766"/>
      <c r="AG47" s="766"/>
      <c r="AH47" s="766"/>
      <c r="AI47" s="766"/>
      <c r="AJ47" s="766"/>
      <c r="AK47" s="766"/>
      <c r="AL47" s="766"/>
      <c r="AM47" s="766"/>
      <c r="AN47" s="766"/>
      <c r="AO47" s="766"/>
      <c r="AP47" s="766"/>
      <c r="AQ47" s="767"/>
      <c r="AS47" s="601" t="s">
        <v>108</v>
      </c>
      <c r="AT47" s="602"/>
      <c r="AU47" s="609" t="s">
        <v>85</v>
      </c>
      <c r="AV47" s="609"/>
      <c r="AW47" s="609"/>
      <c r="AX47" s="609"/>
      <c r="AY47" s="609"/>
      <c r="AZ47" s="609"/>
      <c r="BA47" s="609"/>
      <c r="BB47" s="609"/>
      <c r="BC47" s="609"/>
      <c r="BD47" s="609"/>
      <c r="BE47" s="609"/>
      <c r="BF47" s="609"/>
      <c r="BG47" s="609"/>
      <c r="BH47" s="609"/>
      <c r="BI47" s="609"/>
      <c r="BJ47" s="609"/>
      <c r="BK47" s="609"/>
      <c r="BL47" s="609"/>
      <c r="BM47" s="609"/>
      <c r="BN47" s="609"/>
    </row>
    <row r="48" spans="2:66" ht="9" customHeight="1">
      <c r="AS48" s="602"/>
      <c r="AT48" s="602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609"/>
      <c r="BF48" s="609"/>
      <c r="BG48" s="609"/>
      <c r="BH48" s="609"/>
      <c r="BI48" s="609"/>
      <c r="BJ48" s="609"/>
      <c r="BK48" s="609"/>
      <c r="BL48" s="609"/>
      <c r="BM48" s="609"/>
      <c r="BN48" s="609"/>
    </row>
    <row r="49" spans="2:79" ht="12" customHeight="1">
      <c r="B49" s="121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7"/>
      <c r="Y49" s="6"/>
      <c r="Z49" s="620" t="s">
        <v>8</v>
      </c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2"/>
      <c r="AS49" s="601"/>
      <c r="AT49" s="602"/>
      <c r="AU49" s="600" t="s">
        <v>104</v>
      </c>
      <c r="AV49" s="600"/>
      <c r="AW49" s="600"/>
      <c r="AX49" s="600"/>
      <c r="AY49" s="600"/>
      <c r="AZ49" s="600"/>
      <c r="BA49" s="600"/>
      <c r="BB49" s="600"/>
      <c r="BC49" s="600"/>
      <c r="BD49" s="600"/>
      <c r="BE49" s="600"/>
      <c r="BF49" s="600"/>
      <c r="BG49" s="600"/>
      <c r="BH49" s="600"/>
      <c r="BI49" s="600"/>
      <c r="BJ49" s="600"/>
      <c r="BK49" s="600"/>
      <c r="BL49" s="600"/>
      <c r="BM49" s="600"/>
      <c r="BN49" s="600"/>
    </row>
    <row r="50" spans="2:79" ht="9" customHeight="1">
      <c r="B50" s="768"/>
      <c r="C50" s="769"/>
      <c r="D50" s="769"/>
      <c r="E50" s="769"/>
      <c r="F50" s="769"/>
      <c r="G50" s="769"/>
      <c r="H50" s="769"/>
      <c r="I50" s="769"/>
      <c r="J50" s="769"/>
      <c r="K50" s="769"/>
      <c r="L50" s="769"/>
      <c r="M50" s="769"/>
      <c r="N50" s="769"/>
      <c r="O50" s="769"/>
      <c r="P50" s="769"/>
      <c r="Q50" s="769"/>
      <c r="R50" s="769"/>
      <c r="S50" s="769"/>
      <c r="T50" s="769"/>
      <c r="U50" s="769"/>
      <c r="V50" s="769"/>
      <c r="W50" s="769"/>
      <c r="X50" s="770"/>
      <c r="Y50" s="6"/>
      <c r="Z50" s="623"/>
      <c r="AA50" s="624"/>
      <c r="AB50" s="624"/>
      <c r="AC50" s="624"/>
      <c r="AD50" s="624"/>
      <c r="AE50" s="624"/>
      <c r="AF50" s="624"/>
      <c r="AG50" s="624"/>
      <c r="AH50" s="624"/>
      <c r="AI50" s="624"/>
      <c r="AJ50" s="624"/>
      <c r="AK50" s="624"/>
      <c r="AL50" s="624"/>
      <c r="AM50" s="624"/>
      <c r="AN50" s="624"/>
      <c r="AO50" s="624"/>
      <c r="AP50" s="624"/>
      <c r="AQ50" s="625"/>
      <c r="AS50" s="602"/>
      <c r="AT50" s="602"/>
      <c r="AU50" s="600"/>
      <c r="AV50" s="600"/>
      <c r="AW50" s="600"/>
      <c r="AX50" s="600"/>
      <c r="AY50" s="600"/>
      <c r="AZ50" s="600"/>
      <c r="BA50" s="600"/>
      <c r="BB50" s="600"/>
      <c r="BC50" s="600"/>
      <c r="BD50" s="600"/>
      <c r="BE50" s="600"/>
      <c r="BF50" s="600"/>
      <c r="BG50" s="600"/>
      <c r="BH50" s="600"/>
      <c r="BI50" s="600"/>
      <c r="BJ50" s="600"/>
      <c r="BK50" s="600"/>
      <c r="BL50" s="600"/>
      <c r="BM50" s="600"/>
      <c r="BN50" s="600"/>
    </row>
    <row r="51" spans="2:79" ht="10.5" customHeight="1">
      <c r="B51" s="768"/>
      <c r="C51" s="769"/>
      <c r="D51" s="769"/>
      <c r="E51" s="769"/>
      <c r="F51" s="769"/>
      <c r="G51" s="769"/>
      <c r="H51" s="769"/>
      <c r="I51" s="769"/>
      <c r="J51" s="769"/>
      <c r="K51" s="769"/>
      <c r="L51" s="769"/>
      <c r="M51" s="769"/>
      <c r="N51" s="769"/>
      <c r="O51" s="769"/>
      <c r="P51" s="769"/>
      <c r="Q51" s="769"/>
      <c r="R51" s="769"/>
      <c r="S51" s="769"/>
      <c r="T51" s="769"/>
      <c r="U51" s="769"/>
      <c r="V51" s="769"/>
      <c r="W51" s="769"/>
      <c r="X51" s="770"/>
      <c r="Y51" s="7"/>
      <c r="Z51" s="62"/>
      <c r="AA51" s="7"/>
      <c r="AB51" s="6"/>
      <c r="AC51" s="7"/>
      <c r="AD51" s="6"/>
      <c r="AF51" s="6"/>
      <c r="AG51" s="6"/>
      <c r="AH51" s="7" t="s">
        <v>75</v>
      </c>
      <c r="AI51" s="6"/>
      <c r="AJ51" s="6"/>
      <c r="AL51" s="7"/>
      <c r="AM51" s="7" t="s">
        <v>74</v>
      </c>
      <c r="AN51" s="7"/>
      <c r="AO51" s="7"/>
      <c r="AP51" s="7"/>
      <c r="AQ51" s="63" t="s">
        <v>37</v>
      </c>
      <c r="AS51" s="601" t="s">
        <v>138</v>
      </c>
      <c r="AT51" s="602"/>
      <c r="AU51" s="600" t="s">
        <v>112</v>
      </c>
      <c r="AV51" s="600"/>
      <c r="AW51" s="600"/>
      <c r="AX51" s="600"/>
      <c r="AY51" s="600"/>
      <c r="AZ51" s="600"/>
      <c r="BA51" s="600"/>
      <c r="BB51" s="600"/>
      <c r="BC51" s="600"/>
      <c r="BD51" s="600"/>
      <c r="BE51" s="600"/>
      <c r="BF51" s="600"/>
      <c r="BG51" s="600"/>
      <c r="BH51" s="600"/>
      <c r="BI51" s="600"/>
      <c r="BJ51" s="600"/>
      <c r="BK51" s="600"/>
      <c r="BL51" s="600"/>
      <c r="BM51" s="600"/>
      <c r="BN51" s="600"/>
    </row>
    <row r="52" spans="2:79" ht="9" customHeight="1">
      <c r="B52" s="768"/>
      <c r="C52" s="769"/>
      <c r="D52" s="769"/>
      <c r="E52" s="769"/>
      <c r="F52" s="769"/>
      <c r="G52" s="769"/>
      <c r="H52" s="769"/>
      <c r="I52" s="769"/>
      <c r="J52" s="769"/>
      <c r="K52" s="769"/>
      <c r="L52" s="769"/>
      <c r="M52" s="769"/>
      <c r="N52" s="769"/>
      <c r="O52" s="769"/>
      <c r="P52" s="769"/>
      <c r="Q52" s="769"/>
      <c r="R52" s="769"/>
      <c r="S52" s="769"/>
      <c r="T52" s="769"/>
      <c r="U52" s="769"/>
      <c r="V52" s="769"/>
      <c r="W52" s="769"/>
      <c r="X52" s="770"/>
      <c r="Y52" s="56"/>
      <c r="Z52" s="771"/>
      <c r="AA52" s="772"/>
      <c r="AB52" s="772"/>
      <c r="AC52" s="772"/>
      <c r="AD52" s="772"/>
      <c r="AE52" s="772"/>
      <c r="AF52" s="772"/>
      <c r="AG52" s="772"/>
      <c r="AH52" s="772"/>
      <c r="AI52" s="772"/>
      <c r="AJ52" s="772"/>
      <c r="AK52" s="772"/>
      <c r="AL52" s="772"/>
      <c r="AM52" s="772"/>
      <c r="AN52" s="772"/>
      <c r="AO52" s="772"/>
      <c r="AP52" s="772"/>
      <c r="AQ52" s="773"/>
      <c r="AS52" s="602"/>
      <c r="AT52" s="602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</row>
    <row r="53" spans="2:79" ht="9" customHeight="1">
      <c r="B53" s="768"/>
      <c r="C53" s="769"/>
      <c r="D53" s="769"/>
      <c r="E53" s="769"/>
      <c r="F53" s="769"/>
      <c r="G53" s="769"/>
      <c r="H53" s="769"/>
      <c r="I53" s="769"/>
      <c r="J53" s="769"/>
      <c r="K53" s="769"/>
      <c r="L53" s="769"/>
      <c r="M53" s="769"/>
      <c r="N53" s="769"/>
      <c r="O53" s="769"/>
      <c r="P53" s="769"/>
      <c r="Q53" s="769"/>
      <c r="R53" s="769"/>
      <c r="S53" s="769"/>
      <c r="T53" s="769"/>
      <c r="U53" s="769"/>
      <c r="V53" s="769"/>
      <c r="W53" s="769"/>
      <c r="X53" s="770"/>
      <c r="Y53" s="56"/>
      <c r="Z53" s="771"/>
      <c r="AA53" s="772"/>
      <c r="AB53" s="772"/>
      <c r="AC53" s="772"/>
      <c r="AD53" s="772"/>
      <c r="AE53" s="772"/>
      <c r="AF53" s="772"/>
      <c r="AG53" s="772"/>
      <c r="AH53" s="772"/>
      <c r="AI53" s="772"/>
      <c r="AJ53" s="772"/>
      <c r="AK53" s="772"/>
      <c r="AL53" s="772"/>
      <c r="AM53" s="772"/>
      <c r="AN53" s="772"/>
      <c r="AO53" s="772"/>
      <c r="AP53" s="772"/>
      <c r="AQ53" s="773"/>
    </row>
    <row r="54" spans="2:79" ht="18" customHeight="1">
      <c r="B54" s="122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20"/>
      <c r="Y54" s="56"/>
      <c r="Z54" s="774"/>
      <c r="AA54" s="775"/>
      <c r="AB54" s="775"/>
      <c r="AC54" s="775"/>
      <c r="AD54" s="775"/>
      <c r="AE54" s="775"/>
      <c r="AF54" s="775"/>
      <c r="AG54" s="775"/>
      <c r="AH54" s="775"/>
      <c r="AI54" s="775"/>
      <c r="AJ54" s="775"/>
      <c r="AK54" s="775"/>
      <c r="AL54" s="775"/>
      <c r="AM54" s="775"/>
      <c r="AN54" s="775"/>
      <c r="AO54" s="775"/>
      <c r="AP54" s="775"/>
      <c r="AQ54" s="776"/>
    </row>
    <row r="55" spans="2:79" ht="2.25" customHeight="1"/>
    <row r="56" spans="2:79" ht="6" customHeight="1">
      <c r="B56" s="581" t="s">
        <v>167</v>
      </c>
      <c r="C56" s="581"/>
      <c r="D56" s="581"/>
      <c r="E56" s="581"/>
      <c r="F56" s="581"/>
      <c r="G56" s="581"/>
      <c r="H56" s="581"/>
      <c r="I56" s="581"/>
      <c r="J56" s="262" t="s">
        <v>0</v>
      </c>
      <c r="K56" s="262"/>
      <c r="L56" s="262"/>
      <c r="M56" s="262"/>
      <c r="N56" s="262"/>
      <c r="O56" s="262"/>
      <c r="P56" s="262"/>
      <c r="Q56" s="262"/>
      <c r="Z56" s="539" t="s">
        <v>82</v>
      </c>
      <c r="AA56" s="539"/>
      <c r="AB56" s="539"/>
      <c r="AC56" s="539"/>
      <c r="AD56" s="539"/>
      <c r="AE56" s="1011"/>
      <c r="AF56" s="1011"/>
      <c r="AG56" s="1011"/>
      <c r="AH56" s="1011"/>
      <c r="AI56" s="1011"/>
      <c r="AJ56" s="1011"/>
      <c r="AK56" s="1011"/>
      <c r="AL56" s="265" t="s">
        <v>39</v>
      </c>
      <c r="AM56" s="265"/>
      <c r="AN56" s="265"/>
      <c r="AO56" s="265"/>
      <c r="AP56" s="265"/>
      <c r="AQ56" s="265"/>
      <c r="AS56" s="135"/>
      <c r="AT56" s="135"/>
      <c r="AU56" s="135"/>
      <c r="AV56" s="135"/>
      <c r="AW56" s="135"/>
      <c r="AX56" s="135"/>
      <c r="AY56" s="135"/>
      <c r="AZ56" s="135"/>
      <c r="BA56" s="539" t="s">
        <v>76</v>
      </c>
      <c r="BB56" s="539"/>
      <c r="BC56" s="539"/>
      <c r="BD56" s="539"/>
      <c r="BE56" s="661"/>
      <c r="BF56" s="661"/>
      <c r="BG56" s="661"/>
      <c r="BH56" s="297" t="s">
        <v>5</v>
      </c>
      <c r="BI56" s="661"/>
      <c r="BJ56" s="661"/>
      <c r="BK56" s="297" t="s">
        <v>6</v>
      </c>
      <c r="BL56" s="661"/>
      <c r="BM56" s="661"/>
      <c r="BN56" s="297" t="s">
        <v>7</v>
      </c>
    </row>
    <row r="57" spans="2:79" ht="10.5" customHeight="1">
      <c r="B57" s="581"/>
      <c r="C57" s="581"/>
      <c r="D57" s="581"/>
      <c r="E57" s="581"/>
      <c r="F57" s="581"/>
      <c r="G57" s="581"/>
      <c r="H57" s="581"/>
      <c r="I57" s="581"/>
      <c r="J57" s="262"/>
      <c r="K57" s="262"/>
      <c r="L57" s="262"/>
      <c r="M57" s="262"/>
      <c r="N57" s="262"/>
      <c r="O57" s="262"/>
      <c r="P57" s="262"/>
      <c r="Q57" s="262"/>
      <c r="S57" s="270" t="s">
        <v>31</v>
      </c>
      <c r="T57" s="270"/>
      <c r="U57" s="270"/>
      <c r="V57" s="270"/>
      <c r="W57" s="270"/>
      <c r="X57" s="270"/>
      <c r="Y57" s="270"/>
      <c r="Z57" s="540"/>
      <c r="AA57" s="540"/>
      <c r="AB57" s="540"/>
      <c r="AC57" s="540"/>
      <c r="AD57" s="540"/>
      <c r="AE57" s="1012"/>
      <c r="AF57" s="1012"/>
      <c r="AG57" s="1012"/>
      <c r="AH57" s="1012"/>
      <c r="AI57" s="1012"/>
      <c r="AJ57" s="1012"/>
      <c r="AK57" s="1012"/>
      <c r="AL57" s="265"/>
      <c r="AM57" s="265"/>
      <c r="AN57" s="265"/>
      <c r="AO57" s="265"/>
      <c r="AP57" s="265"/>
      <c r="AQ57" s="265"/>
      <c r="AS57" s="135"/>
      <c r="AT57" s="135"/>
      <c r="AU57" s="135"/>
      <c r="AV57" s="135"/>
      <c r="AW57" s="135"/>
      <c r="AX57" s="135"/>
      <c r="AY57" s="135"/>
      <c r="AZ57" s="135"/>
      <c r="BA57" s="540"/>
      <c r="BB57" s="540"/>
      <c r="BC57" s="540"/>
      <c r="BD57" s="540"/>
      <c r="BE57" s="662"/>
      <c r="BF57" s="662"/>
      <c r="BG57" s="662"/>
      <c r="BH57" s="298"/>
      <c r="BI57" s="662"/>
      <c r="BJ57" s="662"/>
      <c r="BK57" s="298"/>
      <c r="BL57" s="662"/>
      <c r="BM57" s="662"/>
      <c r="BN57" s="298"/>
    </row>
    <row r="58" spans="2:79" ht="10.5" customHeight="1">
      <c r="B58" s="581"/>
      <c r="C58" s="581"/>
      <c r="D58" s="581"/>
      <c r="E58" s="581"/>
      <c r="F58" s="581"/>
      <c r="G58" s="581"/>
      <c r="H58" s="581"/>
      <c r="I58" s="581"/>
      <c r="J58" s="262"/>
      <c r="K58" s="262"/>
      <c r="L58" s="262"/>
      <c r="M58" s="262"/>
      <c r="N58" s="262"/>
      <c r="O58" s="262"/>
      <c r="P58" s="262"/>
      <c r="Q58" s="262"/>
      <c r="S58" s="270"/>
      <c r="T58" s="270"/>
      <c r="U58" s="270"/>
      <c r="V58" s="270"/>
      <c r="W58" s="270"/>
      <c r="X58" s="270"/>
      <c r="Y58" s="270"/>
      <c r="AS58" s="652" t="s">
        <v>183</v>
      </c>
      <c r="AT58" s="652"/>
      <c r="AU58" s="652"/>
      <c r="AV58" s="652"/>
      <c r="AW58" s="652"/>
      <c r="AX58" s="652"/>
      <c r="AY58" s="652"/>
      <c r="AZ58" s="652"/>
    </row>
    <row r="59" spans="2:79" ht="10.5" customHeight="1">
      <c r="B59" s="516" t="s">
        <v>184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S59" s="517" t="s">
        <v>24</v>
      </c>
      <c r="T59" s="518"/>
      <c r="U59" s="518"/>
      <c r="V59" s="518"/>
      <c r="W59" s="518"/>
      <c r="X59" s="518"/>
      <c r="Y59" s="519"/>
      <c r="Z59" s="654"/>
      <c r="AA59" s="654"/>
      <c r="AB59" s="659"/>
      <c r="AC59" s="659"/>
      <c r="AD59" s="659"/>
      <c r="AE59" s="659"/>
      <c r="AF59" s="659"/>
      <c r="AG59" s="659"/>
      <c r="AH59" s="659"/>
      <c r="AI59" s="659"/>
      <c r="AJ59" s="654"/>
      <c r="AK59" s="654"/>
      <c r="AL59" s="501" t="s">
        <v>188</v>
      </c>
      <c r="AM59" s="502"/>
      <c r="AN59" s="502"/>
      <c r="AO59" s="502"/>
      <c r="AP59" s="502"/>
      <c r="AQ59" s="503"/>
      <c r="AS59" s="507" t="s">
        <v>38</v>
      </c>
      <c r="AT59" s="508"/>
      <c r="AU59" s="508"/>
      <c r="AV59" s="508"/>
      <c r="AW59" s="508"/>
      <c r="AX59" s="508"/>
      <c r="AY59" s="508"/>
      <c r="AZ59" s="508"/>
      <c r="BA59" s="508"/>
      <c r="BB59" s="509"/>
      <c r="BC59" s="656"/>
      <c r="BD59" s="656"/>
      <c r="BE59" s="656"/>
      <c r="BF59" s="656"/>
      <c r="BG59" s="656"/>
      <c r="BH59" s="666"/>
      <c r="BI59" s="666"/>
      <c r="BJ59" s="666"/>
      <c r="BK59" s="666"/>
      <c r="BL59" s="666"/>
      <c r="BM59" s="666"/>
      <c r="BN59" s="667"/>
    </row>
    <row r="60" spans="2:79" ht="10.5" customHeight="1">
      <c r="B60" s="516"/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S60" s="315"/>
      <c r="T60" s="316"/>
      <c r="U60" s="316"/>
      <c r="V60" s="316"/>
      <c r="W60" s="316"/>
      <c r="X60" s="316"/>
      <c r="Y60" s="317"/>
      <c r="Z60" s="655"/>
      <c r="AA60" s="655"/>
      <c r="AB60" s="660"/>
      <c r="AC60" s="660"/>
      <c r="AD60" s="660"/>
      <c r="AE60" s="660"/>
      <c r="AF60" s="660"/>
      <c r="AG60" s="660"/>
      <c r="AH60" s="660"/>
      <c r="AI60" s="660"/>
      <c r="AJ60" s="655"/>
      <c r="AK60" s="655"/>
      <c r="AL60" s="504"/>
      <c r="AM60" s="505"/>
      <c r="AN60" s="505"/>
      <c r="AO60" s="505"/>
      <c r="AP60" s="505"/>
      <c r="AQ60" s="506"/>
      <c r="AS60" s="510"/>
      <c r="AT60" s="511"/>
      <c r="AU60" s="511"/>
      <c r="AV60" s="511"/>
      <c r="AW60" s="511"/>
      <c r="AX60" s="511"/>
      <c r="AY60" s="511"/>
      <c r="AZ60" s="511"/>
      <c r="BA60" s="511"/>
      <c r="BB60" s="512"/>
      <c r="BC60" s="657"/>
      <c r="BD60" s="657"/>
      <c r="BE60" s="657"/>
      <c r="BF60" s="657"/>
      <c r="BG60" s="657"/>
      <c r="BH60" s="668"/>
      <c r="BI60" s="668"/>
      <c r="BJ60" s="668"/>
      <c r="BK60" s="668"/>
      <c r="BL60" s="668"/>
      <c r="BM60" s="668"/>
      <c r="BN60" s="669"/>
      <c r="BR60" s="325" t="str">
        <f>MID(【入力】!$K$9,1,3)</f>
        <v/>
      </c>
      <c r="BS60" s="325"/>
      <c r="BT60" s="325"/>
      <c r="BU60" s="325"/>
      <c r="BV60" s="325" t="s">
        <v>3</v>
      </c>
      <c r="BW60" s="325"/>
      <c r="BX60" s="325" t="str">
        <f>MID(【入力】!$K$9,4,4)</f>
        <v/>
      </c>
      <c r="BY60" s="325"/>
      <c r="BZ60" s="325"/>
      <c r="CA60" s="325"/>
    </row>
    <row r="61" spans="2:79" ht="9.75" customHeight="1">
      <c r="B61" s="524" t="s">
        <v>4</v>
      </c>
      <c r="C61" s="525"/>
      <c r="D61" s="525"/>
      <c r="E61" s="525"/>
      <c r="F61" s="525"/>
      <c r="G61" s="686"/>
      <c r="H61" s="663"/>
      <c r="I61" s="663"/>
      <c r="J61" s="663"/>
      <c r="K61" s="536" t="s">
        <v>5</v>
      </c>
      <c r="L61" s="663"/>
      <c r="M61" s="663"/>
      <c r="N61" s="536" t="s">
        <v>6</v>
      </c>
      <c r="O61" s="663"/>
      <c r="P61" s="663"/>
      <c r="Q61" s="486" t="s">
        <v>7</v>
      </c>
      <c r="R61" s="10"/>
      <c r="S61" s="490" t="s">
        <v>9</v>
      </c>
      <c r="T61" s="491"/>
      <c r="U61" s="491"/>
      <c r="V61" s="491"/>
      <c r="W61" s="491"/>
      <c r="X61" s="491"/>
      <c r="Y61" s="492"/>
      <c r="Z61" s="36"/>
      <c r="AA61" s="685"/>
      <c r="AB61" s="685"/>
      <c r="AC61" s="685"/>
      <c r="AD61" s="685"/>
      <c r="AE61" s="685"/>
      <c r="AF61" s="685"/>
      <c r="AG61" s="685"/>
      <c r="AH61" s="685"/>
      <c r="AI61" s="685"/>
      <c r="AJ61" s="685"/>
      <c r="AK61" s="685"/>
      <c r="AL61" s="68"/>
      <c r="AM61" s="68"/>
      <c r="AN61" s="68"/>
      <c r="AO61" s="68"/>
      <c r="AP61" s="68"/>
      <c r="AQ61" s="69"/>
      <c r="AS61" s="513"/>
      <c r="AT61" s="514"/>
      <c r="AU61" s="514"/>
      <c r="AV61" s="514"/>
      <c r="AW61" s="514"/>
      <c r="AX61" s="514"/>
      <c r="AY61" s="514"/>
      <c r="AZ61" s="514"/>
      <c r="BA61" s="514"/>
      <c r="BB61" s="515"/>
      <c r="BC61" s="658"/>
      <c r="BD61" s="658"/>
      <c r="BE61" s="658"/>
      <c r="BF61" s="658"/>
      <c r="BG61" s="658"/>
      <c r="BH61" s="670"/>
      <c r="BI61" s="670"/>
      <c r="BJ61" s="670"/>
      <c r="BK61" s="670"/>
      <c r="BL61" s="670"/>
      <c r="BM61" s="670"/>
      <c r="BN61" s="671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</row>
    <row r="62" spans="2:79" ht="9.75" customHeight="1">
      <c r="B62" s="526"/>
      <c r="C62" s="527"/>
      <c r="D62" s="527"/>
      <c r="E62" s="527"/>
      <c r="F62" s="527"/>
      <c r="G62" s="687"/>
      <c r="H62" s="664"/>
      <c r="I62" s="664"/>
      <c r="J62" s="664"/>
      <c r="K62" s="537"/>
      <c r="L62" s="664"/>
      <c r="M62" s="664"/>
      <c r="N62" s="537"/>
      <c r="O62" s="664"/>
      <c r="P62" s="664"/>
      <c r="Q62" s="614"/>
      <c r="R62" s="10"/>
      <c r="S62" s="490"/>
      <c r="T62" s="491"/>
      <c r="U62" s="491"/>
      <c r="V62" s="491"/>
      <c r="W62" s="491"/>
      <c r="X62" s="491"/>
      <c r="Y62" s="492"/>
      <c r="Z62" s="36"/>
      <c r="AA62" s="685"/>
      <c r="AB62" s="685"/>
      <c r="AC62" s="685"/>
      <c r="AD62" s="685"/>
      <c r="AE62" s="685"/>
      <c r="AF62" s="685"/>
      <c r="AG62" s="685"/>
      <c r="AH62" s="685"/>
      <c r="AI62" s="685"/>
      <c r="AJ62" s="685"/>
      <c r="AK62" s="685"/>
      <c r="AL62" s="68"/>
      <c r="AM62" s="68"/>
      <c r="AN62" s="68"/>
      <c r="AO62" s="68"/>
      <c r="AP62" s="68"/>
      <c r="AQ62" s="69"/>
      <c r="AS62" s="315" t="s">
        <v>14</v>
      </c>
      <c r="AT62" s="316"/>
      <c r="AU62" s="316"/>
      <c r="AV62" s="316"/>
      <c r="AW62" s="316"/>
      <c r="AX62" s="316"/>
      <c r="AY62" s="316"/>
      <c r="AZ62" s="316"/>
      <c r="BA62" s="316"/>
      <c r="BB62" s="317"/>
      <c r="BC62" s="675"/>
      <c r="BD62" s="675"/>
      <c r="BE62" s="675"/>
      <c r="BF62" s="675"/>
      <c r="BG62" s="675"/>
      <c r="BH62" s="675"/>
      <c r="BI62" s="675"/>
      <c r="BJ62" s="675"/>
      <c r="BK62" s="675"/>
      <c r="BL62" s="267" t="s">
        <v>37</v>
      </c>
      <c r="BM62" s="267"/>
      <c r="BN62" s="323"/>
    </row>
    <row r="63" spans="2:79" ht="9.75" customHeight="1">
      <c r="B63" s="528"/>
      <c r="C63" s="529"/>
      <c r="D63" s="529"/>
      <c r="E63" s="529"/>
      <c r="F63" s="529"/>
      <c r="G63" s="688"/>
      <c r="H63" s="665"/>
      <c r="I63" s="665"/>
      <c r="J63" s="665"/>
      <c r="K63" s="538"/>
      <c r="L63" s="665"/>
      <c r="M63" s="665"/>
      <c r="N63" s="538"/>
      <c r="O63" s="665"/>
      <c r="P63" s="665"/>
      <c r="Q63" s="615"/>
      <c r="R63" s="10"/>
      <c r="S63" s="490" t="s">
        <v>10</v>
      </c>
      <c r="T63" s="491"/>
      <c r="U63" s="491"/>
      <c r="V63" s="491"/>
      <c r="W63" s="491"/>
      <c r="X63" s="491"/>
      <c r="Y63" s="492"/>
      <c r="AA63" s="677"/>
      <c r="AB63" s="677"/>
      <c r="AC63" s="677"/>
      <c r="AD63" s="677"/>
      <c r="AE63" s="677"/>
      <c r="AF63" s="677"/>
      <c r="AG63" s="677"/>
      <c r="AH63" s="677"/>
      <c r="AI63" s="677"/>
      <c r="AJ63" s="677"/>
      <c r="AK63" s="677"/>
      <c r="AL63" s="677"/>
      <c r="AM63" s="677"/>
      <c r="AN63" s="677"/>
      <c r="AO63" s="677"/>
      <c r="AP63" s="677"/>
      <c r="AQ63" s="678"/>
      <c r="AS63" s="318"/>
      <c r="AT63" s="319"/>
      <c r="AU63" s="319"/>
      <c r="AV63" s="319"/>
      <c r="AW63" s="319"/>
      <c r="AX63" s="319"/>
      <c r="AY63" s="319"/>
      <c r="AZ63" s="319"/>
      <c r="BA63" s="319"/>
      <c r="BB63" s="320"/>
      <c r="BC63" s="676"/>
      <c r="BD63" s="676"/>
      <c r="BE63" s="676"/>
      <c r="BF63" s="676"/>
      <c r="BG63" s="676"/>
      <c r="BH63" s="676"/>
      <c r="BI63" s="676"/>
      <c r="BJ63" s="676"/>
      <c r="BK63" s="676"/>
      <c r="BL63" s="269"/>
      <c r="BM63" s="269"/>
      <c r="BN63" s="301"/>
    </row>
    <row r="64" spans="2:79" ht="9.75" customHeight="1">
      <c r="S64" s="490"/>
      <c r="T64" s="491"/>
      <c r="U64" s="491"/>
      <c r="V64" s="491"/>
      <c r="W64" s="491"/>
      <c r="X64" s="491"/>
      <c r="Y64" s="492"/>
      <c r="Z64" s="9"/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7"/>
      <c r="AL64" s="677"/>
      <c r="AM64" s="677"/>
      <c r="AN64" s="677"/>
      <c r="AO64" s="677"/>
      <c r="AP64" s="677"/>
      <c r="AQ64" s="678"/>
      <c r="AS64" s="318"/>
      <c r="AT64" s="319"/>
      <c r="AU64" s="319"/>
      <c r="AV64" s="319"/>
      <c r="AW64" s="319"/>
      <c r="AX64" s="319"/>
      <c r="AY64" s="319"/>
      <c r="AZ64" s="319"/>
      <c r="BA64" s="319"/>
      <c r="BB64" s="320"/>
      <c r="BC64" s="676"/>
      <c r="BD64" s="676"/>
      <c r="BE64" s="676"/>
      <c r="BF64" s="676"/>
      <c r="BG64" s="676"/>
      <c r="BH64" s="676"/>
      <c r="BI64" s="676"/>
      <c r="BJ64" s="676"/>
      <c r="BK64" s="676"/>
      <c r="BL64" s="269"/>
      <c r="BM64" s="269"/>
      <c r="BN64" s="301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</row>
    <row r="65" spans="2:79" ht="9.75" customHeight="1">
      <c r="B65" s="384" t="s">
        <v>2</v>
      </c>
      <c r="C65" s="132"/>
      <c r="D65" s="132"/>
      <c r="E65" s="132"/>
      <c r="F65" s="570"/>
      <c r="G65" s="679"/>
      <c r="H65" s="682"/>
      <c r="I65" s="682"/>
      <c r="J65" s="682"/>
      <c r="K65" s="637" t="s">
        <v>3</v>
      </c>
      <c r="L65" s="672"/>
      <c r="M65" s="672"/>
      <c r="N65" s="643" t="s">
        <v>3</v>
      </c>
      <c r="O65" s="672"/>
      <c r="P65" s="672"/>
      <c r="Q65" s="698"/>
      <c r="S65" s="490" t="s">
        <v>11</v>
      </c>
      <c r="T65" s="491"/>
      <c r="U65" s="491"/>
      <c r="V65" s="491"/>
      <c r="W65" s="491"/>
      <c r="X65" s="491"/>
      <c r="Y65" s="492"/>
      <c r="AA65" s="677"/>
      <c r="AB65" s="677"/>
      <c r="AC65" s="677"/>
      <c r="AD65" s="677"/>
      <c r="AE65" s="677"/>
      <c r="AF65" s="677"/>
      <c r="AG65" s="677"/>
      <c r="AH65" s="677"/>
      <c r="AI65" s="677"/>
      <c r="AJ65" s="677"/>
      <c r="AK65" s="677"/>
      <c r="AL65" s="677"/>
      <c r="AM65" s="677"/>
      <c r="AN65" s="677"/>
      <c r="AO65" s="677"/>
      <c r="AP65" s="677"/>
      <c r="AQ65" s="678"/>
      <c r="AS65" s="318" t="s">
        <v>27</v>
      </c>
      <c r="AT65" s="319"/>
      <c r="AU65" s="319"/>
      <c r="AV65" s="319"/>
      <c r="AW65" s="319"/>
      <c r="AX65" s="319"/>
      <c r="AY65" s="319"/>
      <c r="AZ65" s="319"/>
      <c r="BA65" s="319"/>
      <c r="BB65" s="320"/>
      <c r="BC65" s="676"/>
      <c r="BD65" s="676"/>
      <c r="BE65" s="676"/>
      <c r="BF65" s="676"/>
      <c r="BG65" s="676"/>
      <c r="BH65" s="676"/>
      <c r="BI65" s="676"/>
      <c r="BJ65" s="676"/>
      <c r="BK65" s="676"/>
      <c r="BL65" s="269" t="s">
        <v>37</v>
      </c>
      <c r="BM65" s="269"/>
      <c r="BN65" s="301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</row>
    <row r="66" spans="2:79" ht="9.75" customHeight="1">
      <c r="B66" s="330"/>
      <c r="C66" s="135"/>
      <c r="D66" s="135"/>
      <c r="E66" s="135"/>
      <c r="F66" s="629"/>
      <c r="G66" s="680"/>
      <c r="H66" s="683"/>
      <c r="I66" s="683"/>
      <c r="J66" s="683"/>
      <c r="K66" s="638"/>
      <c r="L66" s="673"/>
      <c r="M66" s="673"/>
      <c r="N66" s="644"/>
      <c r="O66" s="673"/>
      <c r="P66" s="673"/>
      <c r="Q66" s="699"/>
      <c r="S66" s="490"/>
      <c r="T66" s="491"/>
      <c r="U66" s="491"/>
      <c r="V66" s="491"/>
      <c r="W66" s="491"/>
      <c r="X66" s="491"/>
      <c r="Y66" s="492"/>
      <c r="Z66" s="9"/>
      <c r="AA66" s="677"/>
      <c r="AB66" s="677"/>
      <c r="AC66" s="677"/>
      <c r="AD66" s="677"/>
      <c r="AE66" s="677"/>
      <c r="AF66" s="677"/>
      <c r="AG66" s="677"/>
      <c r="AH66" s="677"/>
      <c r="AI66" s="677"/>
      <c r="AJ66" s="677"/>
      <c r="AK66" s="677"/>
      <c r="AL66" s="677"/>
      <c r="AM66" s="677"/>
      <c r="AN66" s="677"/>
      <c r="AO66" s="677"/>
      <c r="AP66" s="677"/>
      <c r="AQ66" s="678"/>
      <c r="AS66" s="318"/>
      <c r="AT66" s="319"/>
      <c r="AU66" s="319"/>
      <c r="AV66" s="319"/>
      <c r="AW66" s="319"/>
      <c r="AX66" s="319"/>
      <c r="AY66" s="319"/>
      <c r="AZ66" s="319"/>
      <c r="BA66" s="319"/>
      <c r="BB66" s="320"/>
      <c r="BC66" s="676"/>
      <c r="BD66" s="676"/>
      <c r="BE66" s="676"/>
      <c r="BF66" s="676"/>
      <c r="BG66" s="676"/>
      <c r="BH66" s="676"/>
      <c r="BI66" s="676"/>
      <c r="BJ66" s="676"/>
      <c r="BK66" s="676"/>
      <c r="BL66" s="269"/>
      <c r="BM66" s="269"/>
      <c r="BN66" s="301"/>
    </row>
    <row r="67" spans="2:79" ht="9.75" customHeight="1">
      <c r="B67" s="331"/>
      <c r="C67" s="299"/>
      <c r="D67" s="299"/>
      <c r="E67" s="299"/>
      <c r="F67" s="630"/>
      <c r="G67" s="681"/>
      <c r="H67" s="684"/>
      <c r="I67" s="684"/>
      <c r="J67" s="684"/>
      <c r="K67" s="639"/>
      <c r="L67" s="674"/>
      <c r="M67" s="674"/>
      <c r="N67" s="645"/>
      <c r="O67" s="674"/>
      <c r="P67" s="674"/>
      <c r="Q67" s="700"/>
      <c r="S67" s="490" t="s">
        <v>26</v>
      </c>
      <c r="T67" s="491"/>
      <c r="U67" s="491"/>
      <c r="V67" s="491"/>
      <c r="W67" s="491"/>
      <c r="X67" s="491"/>
      <c r="Y67" s="492"/>
      <c r="AA67" s="677"/>
      <c r="AB67" s="677"/>
      <c r="AC67" s="677"/>
      <c r="AD67" s="677"/>
      <c r="AE67" s="677"/>
      <c r="AF67" s="677"/>
      <c r="AG67" s="677"/>
      <c r="AH67" s="677"/>
      <c r="AI67" s="677"/>
      <c r="AJ67" s="677"/>
      <c r="AK67" s="677"/>
      <c r="AL67" s="677"/>
      <c r="AM67" s="677"/>
      <c r="AN67" s="677"/>
      <c r="AO67" s="1013" t="s">
        <v>223</v>
      </c>
      <c r="AP67" s="1013"/>
      <c r="AQ67" s="70"/>
      <c r="AS67" s="318" t="s">
        <v>28</v>
      </c>
      <c r="AT67" s="319"/>
      <c r="AU67" s="319"/>
      <c r="AV67" s="319"/>
      <c r="AW67" s="319"/>
      <c r="AX67" s="319"/>
      <c r="AY67" s="319"/>
      <c r="AZ67" s="319"/>
      <c r="BA67" s="319"/>
      <c r="BB67" s="320"/>
      <c r="BC67" s="676"/>
      <c r="BD67" s="676"/>
      <c r="BE67" s="676"/>
      <c r="BF67" s="676"/>
      <c r="BG67" s="676"/>
      <c r="BH67" s="676"/>
      <c r="BI67" s="676"/>
      <c r="BJ67" s="676"/>
      <c r="BK67" s="676"/>
      <c r="BL67" s="269" t="s">
        <v>37</v>
      </c>
      <c r="BM67" s="269"/>
      <c r="BN67" s="301"/>
    </row>
    <row r="68" spans="2:79" ht="9.75" customHeight="1">
      <c r="G68" s="5"/>
      <c r="H68" s="5"/>
      <c r="I68" s="5"/>
      <c r="J68" s="5"/>
      <c r="K68" s="57"/>
      <c r="L68" s="58"/>
      <c r="M68" s="58"/>
      <c r="N68" s="59"/>
      <c r="O68" s="58"/>
      <c r="P68" s="58"/>
      <c r="Q68" s="58"/>
      <c r="S68" s="490"/>
      <c r="T68" s="491"/>
      <c r="U68" s="491"/>
      <c r="V68" s="491"/>
      <c r="W68" s="491"/>
      <c r="X68" s="491"/>
      <c r="Y68" s="492"/>
      <c r="Z68" s="9"/>
      <c r="AA68" s="677"/>
      <c r="AB68" s="677"/>
      <c r="AC68" s="677"/>
      <c r="AD68" s="677"/>
      <c r="AE68" s="677"/>
      <c r="AF68" s="677"/>
      <c r="AG68" s="677"/>
      <c r="AH68" s="677"/>
      <c r="AI68" s="677"/>
      <c r="AJ68" s="677"/>
      <c r="AK68" s="677"/>
      <c r="AL68" s="677"/>
      <c r="AM68" s="677"/>
      <c r="AN68" s="677"/>
      <c r="AO68" s="1013"/>
      <c r="AP68" s="1013"/>
      <c r="AQ68" s="70"/>
      <c r="AS68" s="318"/>
      <c r="AT68" s="319"/>
      <c r="AU68" s="319"/>
      <c r="AV68" s="319"/>
      <c r="AW68" s="319"/>
      <c r="AX68" s="319"/>
      <c r="AY68" s="319"/>
      <c r="AZ68" s="319"/>
      <c r="BA68" s="319"/>
      <c r="BB68" s="320"/>
      <c r="BC68" s="676"/>
      <c r="BD68" s="676"/>
      <c r="BE68" s="676"/>
      <c r="BF68" s="676"/>
      <c r="BG68" s="676"/>
      <c r="BH68" s="676"/>
      <c r="BI68" s="676"/>
      <c r="BJ68" s="676"/>
      <c r="BK68" s="676"/>
      <c r="BL68" s="269"/>
      <c r="BM68" s="269"/>
      <c r="BN68" s="301"/>
    </row>
    <row r="69" spans="2:79" ht="9.75" customHeight="1">
      <c r="B69" s="384" t="s">
        <v>181</v>
      </c>
      <c r="C69" s="132"/>
      <c r="D69" s="132"/>
      <c r="E69" s="132"/>
      <c r="F69" s="132"/>
      <c r="G69" s="689"/>
      <c r="H69" s="690"/>
      <c r="I69" s="690"/>
      <c r="J69" s="690"/>
      <c r="K69" s="690"/>
      <c r="L69" s="690"/>
      <c r="M69" s="690"/>
      <c r="N69" s="690"/>
      <c r="O69" s="690"/>
      <c r="P69" s="690"/>
      <c r="Q69" s="691"/>
      <c r="S69" s="490" t="s">
        <v>12</v>
      </c>
      <c r="T69" s="491"/>
      <c r="U69" s="491"/>
      <c r="V69" s="491"/>
      <c r="W69" s="491"/>
      <c r="X69" s="491"/>
      <c r="Y69" s="492"/>
      <c r="AA69" s="677"/>
      <c r="AB69" s="677"/>
      <c r="AC69" s="677"/>
      <c r="AD69" s="677"/>
      <c r="AE69" s="677"/>
      <c r="AF69" s="677"/>
      <c r="AG69" s="677"/>
      <c r="AH69" s="677"/>
      <c r="AI69" s="677"/>
      <c r="AJ69" s="677"/>
      <c r="AK69" s="677"/>
      <c r="AL69" s="677"/>
      <c r="AM69" s="677"/>
      <c r="AN69" s="677"/>
      <c r="AO69" s="677"/>
      <c r="AP69" s="677"/>
      <c r="AQ69" s="71"/>
      <c r="AS69" s="318" t="s">
        <v>29</v>
      </c>
      <c r="AT69" s="319"/>
      <c r="AU69" s="319"/>
      <c r="AV69" s="319"/>
      <c r="AW69" s="319"/>
      <c r="AX69" s="319"/>
      <c r="AY69" s="319"/>
      <c r="AZ69" s="319"/>
      <c r="BA69" s="319"/>
      <c r="BB69" s="320"/>
      <c r="BC69" s="676"/>
      <c r="BD69" s="676"/>
      <c r="BE69" s="676"/>
      <c r="BF69" s="676"/>
      <c r="BG69" s="676"/>
      <c r="BH69" s="676"/>
      <c r="BI69" s="676"/>
      <c r="BJ69" s="676"/>
      <c r="BK69" s="676"/>
      <c r="BL69" s="269" t="s">
        <v>37</v>
      </c>
      <c r="BM69" s="269"/>
      <c r="BN69" s="301"/>
    </row>
    <row r="70" spans="2:79" ht="9.75" customHeight="1">
      <c r="B70" s="330"/>
      <c r="C70" s="135"/>
      <c r="D70" s="135"/>
      <c r="E70" s="135"/>
      <c r="F70" s="135"/>
      <c r="G70" s="692"/>
      <c r="H70" s="693"/>
      <c r="I70" s="693"/>
      <c r="J70" s="693"/>
      <c r="K70" s="693"/>
      <c r="L70" s="693"/>
      <c r="M70" s="693"/>
      <c r="N70" s="693"/>
      <c r="O70" s="693"/>
      <c r="P70" s="693"/>
      <c r="Q70" s="694"/>
      <c r="S70" s="490"/>
      <c r="T70" s="491"/>
      <c r="U70" s="491"/>
      <c r="V70" s="491"/>
      <c r="W70" s="491"/>
      <c r="X70" s="491"/>
      <c r="Y70" s="492"/>
      <c r="Z70" s="9"/>
      <c r="AA70" s="677"/>
      <c r="AB70" s="677"/>
      <c r="AC70" s="677"/>
      <c r="AD70" s="677"/>
      <c r="AE70" s="677"/>
      <c r="AF70" s="677"/>
      <c r="AG70" s="677"/>
      <c r="AH70" s="677"/>
      <c r="AI70" s="677"/>
      <c r="AJ70" s="677"/>
      <c r="AK70" s="677"/>
      <c r="AL70" s="677"/>
      <c r="AM70" s="677"/>
      <c r="AN70" s="677"/>
      <c r="AO70" s="677"/>
      <c r="AP70" s="677"/>
      <c r="AQ70" s="71"/>
      <c r="AS70" s="318"/>
      <c r="AT70" s="319"/>
      <c r="AU70" s="319"/>
      <c r="AV70" s="319"/>
      <c r="AW70" s="319"/>
      <c r="AX70" s="319"/>
      <c r="AY70" s="319"/>
      <c r="AZ70" s="319"/>
      <c r="BA70" s="319"/>
      <c r="BB70" s="320"/>
      <c r="BC70" s="676"/>
      <c r="BD70" s="676"/>
      <c r="BE70" s="676"/>
      <c r="BF70" s="676"/>
      <c r="BG70" s="676"/>
      <c r="BH70" s="676"/>
      <c r="BI70" s="676"/>
      <c r="BJ70" s="676"/>
      <c r="BK70" s="676"/>
      <c r="BL70" s="269"/>
      <c r="BM70" s="269"/>
      <c r="BN70" s="301"/>
    </row>
    <row r="71" spans="2:79" ht="9.75" customHeight="1">
      <c r="B71" s="330"/>
      <c r="C71" s="135"/>
      <c r="D71" s="135"/>
      <c r="E71" s="135"/>
      <c r="F71" s="135"/>
      <c r="G71" s="692"/>
      <c r="H71" s="693"/>
      <c r="I71" s="693"/>
      <c r="J71" s="693"/>
      <c r="K71" s="693"/>
      <c r="L71" s="693"/>
      <c r="M71" s="693"/>
      <c r="N71" s="693"/>
      <c r="O71" s="693"/>
      <c r="P71" s="693"/>
      <c r="Q71" s="694"/>
      <c r="S71" s="490" t="s">
        <v>80</v>
      </c>
      <c r="T71" s="491"/>
      <c r="U71" s="491"/>
      <c r="V71" s="491"/>
      <c r="W71" s="491"/>
      <c r="X71" s="491"/>
      <c r="Y71" s="492"/>
      <c r="AA71" s="677"/>
      <c r="AB71" s="677"/>
      <c r="AC71" s="677"/>
      <c r="AD71" s="677"/>
      <c r="AE71" s="677"/>
      <c r="AF71" s="677"/>
      <c r="AG71" s="677"/>
      <c r="AH71" s="677"/>
      <c r="AI71" s="677"/>
      <c r="AJ71" s="677"/>
      <c r="AK71" s="677"/>
      <c r="AL71" s="677"/>
      <c r="AM71" s="677"/>
      <c r="AN71" s="677"/>
      <c r="AO71" s="677"/>
      <c r="AP71" s="677"/>
      <c r="AQ71" s="71"/>
      <c r="AS71" s="318" t="s">
        <v>189</v>
      </c>
      <c r="AT71" s="319"/>
      <c r="AU71" s="319"/>
      <c r="AV71" s="319"/>
      <c r="AW71" s="319"/>
      <c r="AX71" s="319"/>
      <c r="AY71" s="319"/>
      <c r="AZ71" s="319"/>
      <c r="BA71" s="319"/>
      <c r="BB71" s="320"/>
      <c r="BC71" s="676"/>
      <c r="BD71" s="676"/>
      <c r="BE71" s="676"/>
      <c r="BF71" s="676"/>
      <c r="BG71" s="676"/>
      <c r="BH71" s="676"/>
      <c r="BI71" s="676"/>
      <c r="BJ71" s="676"/>
      <c r="BK71" s="676"/>
      <c r="BL71" s="269" t="s">
        <v>37</v>
      </c>
      <c r="BM71" s="269"/>
      <c r="BN71" s="301"/>
    </row>
    <row r="72" spans="2:79" ht="9.75" customHeight="1">
      <c r="B72" s="330"/>
      <c r="C72" s="135"/>
      <c r="D72" s="135"/>
      <c r="E72" s="135"/>
      <c r="F72" s="135"/>
      <c r="G72" s="692"/>
      <c r="H72" s="693"/>
      <c r="I72" s="693"/>
      <c r="J72" s="693"/>
      <c r="K72" s="693"/>
      <c r="L72" s="693"/>
      <c r="M72" s="693"/>
      <c r="N72" s="693"/>
      <c r="O72" s="693"/>
      <c r="P72" s="693"/>
      <c r="Q72" s="694"/>
      <c r="S72" s="315"/>
      <c r="T72" s="316"/>
      <c r="U72" s="316"/>
      <c r="V72" s="316"/>
      <c r="W72" s="316"/>
      <c r="X72" s="316"/>
      <c r="Y72" s="317"/>
      <c r="Z72" s="60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  <c r="AO72" s="701"/>
      <c r="AP72" s="701"/>
      <c r="AQ72" s="72"/>
      <c r="AS72" s="318"/>
      <c r="AT72" s="319"/>
      <c r="AU72" s="319"/>
      <c r="AV72" s="319"/>
      <c r="AW72" s="319"/>
      <c r="AX72" s="319"/>
      <c r="AY72" s="319"/>
      <c r="AZ72" s="319"/>
      <c r="BA72" s="319"/>
      <c r="BB72" s="320"/>
      <c r="BC72" s="676"/>
      <c r="BD72" s="676"/>
      <c r="BE72" s="676"/>
      <c r="BF72" s="676"/>
      <c r="BG72" s="676"/>
      <c r="BH72" s="676"/>
      <c r="BI72" s="676"/>
      <c r="BJ72" s="676"/>
      <c r="BK72" s="676"/>
      <c r="BL72" s="269"/>
      <c r="BM72" s="269"/>
      <c r="BN72" s="301"/>
    </row>
    <row r="73" spans="2:79" ht="9.75" customHeight="1">
      <c r="B73" s="331"/>
      <c r="C73" s="299"/>
      <c r="D73" s="299"/>
      <c r="E73" s="299"/>
      <c r="F73" s="299"/>
      <c r="G73" s="695"/>
      <c r="H73" s="696"/>
      <c r="I73" s="696"/>
      <c r="J73" s="696"/>
      <c r="K73" s="696"/>
      <c r="L73" s="696"/>
      <c r="M73" s="696"/>
      <c r="N73" s="696"/>
      <c r="O73" s="696"/>
      <c r="P73" s="696"/>
      <c r="Q73" s="697"/>
      <c r="S73" s="490" t="s">
        <v>109</v>
      </c>
      <c r="T73" s="491"/>
      <c r="U73" s="491"/>
      <c r="V73" s="491"/>
      <c r="W73" s="491"/>
      <c r="X73" s="491"/>
      <c r="Y73" s="492"/>
      <c r="Z73" s="493" t="s">
        <v>25</v>
      </c>
      <c r="AA73" s="494"/>
      <c r="AB73" s="702"/>
      <c r="AC73" s="440" t="s">
        <v>3</v>
      </c>
      <c r="AD73" s="704"/>
      <c r="AE73" s="704"/>
      <c r="AF73" s="704"/>
      <c r="AG73" s="704"/>
      <c r="AH73" s="440" t="s">
        <v>3</v>
      </c>
      <c r="AI73" s="704"/>
      <c r="AJ73" s="704"/>
      <c r="AK73" s="704"/>
      <c r="AL73" s="704"/>
      <c r="AM73" s="440" t="s">
        <v>3</v>
      </c>
      <c r="AN73" s="704"/>
      <c r="AO73" s="704"/>
      <c r="AP73" s="704"/>
      <c r="AQ73" s="709"/>
      <c r="AS73" s="468" t="s">
        <v>15</v>
      </c>
      <c r="AT73" s="469"/>
      <c r="AU73" s="469"/>
      <c r="AV73" s="469"/>
      <c r="AW73" s="469"/>
      <c r="AX73" s="469"/>
      <c r="AY73" s="469"/>
      <c r="AZ73" s="469"/>
      <c r="BA73" s="469"/>
      <c r="BB73" s="470"/>
      <c r="BC73" s="706"/>
      <c r="BD73" s="707"/>
      <c r="BE73" s="707"/>
      <c r="BF73" s="707"/>
      <c r="BG73" s="707"/>
      <c r="BH73" s="707"/>
      <c r="BI73" s="707"/>
      <c r="BJ73" s="707"/>
      <c r="BK73" s="707"/>
      <c r="BL73" s="299" t="s">
        <v>90</v>
      </c>
      <c r="BM73" s="299"/>
      <c r="BN73" s="300"/>
    </row>
    <row r="74" spans="2:79" ht="9.75" customHeight="1">
      <c r="B74" s="474" t="s">
        <v>130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S74" s="468"/>
      <c r="T74" s="469"/>
      <c r="U74" s="469"/>
      <c r="V74" s="469"/>
      <c r="W74" s="469"/>
      <c r="X74" s="469"/>
      <c r="Y74" s="470"/>
      <c r="Z74" s="495"/>
      <c r="AA74" s="496"/>
      <c r="AB74" s="703"/>
      <c r="AC74" s="441"/>
      <c r="AD74" s="705"/>
      <c r="AE74" s="705"/>
      <c r="AF74" s="705"/>
      <c r="AG74" s="705"/>
      <c r="AH74" s="441"/>
      <c r="AI74" s="705"/>
      <c r="AJ74" s="705"/>
      <c r="AK74" s="705"/>
      <c r="AL74" s="705"/>
      <c r="AM74" s="441"/>
      <c r="AN74" s="705"/>
      <c r="AO74" s="705"/>
      <c r="AP74" s="705"/>
      <c r="AQ74" s="710"/>
      <c r="AS74" s="471"/>
      <c r="AT74" s="472"/>
      <c r="AU74" s="472"/>
      <c r="AV74" s="472"/>
      <c r="AW74" s="472"/>
      <c r="AX74" s="472"/>
      <c r="AY74" s="472"/>
      <c r="AZ74" s="472"/>
      <c r="BA74" s="472"/>
      <c r="BB74" s="473"/>
      <c r="BC74" s="708"/>
      <c r="BD74" s="708"/>
      <c r="BE74" s="708"/>
      <c r="BF74" s="708"/>
      <c r="BG74" s="708"/>
      <c r="BH74" s="708"/>
      <c r="BI74" s="708"/>
      <c r="BJ74" s="708"/>
      <c r="BK74" s="708"/>
      <c r="BL74" s="387"/>
      <c r="BM74" s="387"/>
      <c r="BN74" s="388"/>
    </row>
    <row r="75" spans="2:79" ht="10.5" customHeight="1"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S75" s="3"/>
      <c r="T75" s="3"/>
      <c r="U75" s="3"/>
      <c r="V75" s="3"/>
      <c r="W75" s="3"/>
      <c r="AS75" s="354" t="s">
        <v>128</v>
      </c>
      <c r="AT75" s="354"/>
      <c r="AU75" s="354"/>
      <c r="AV75" s="354"/>
      <c r="AW75" s="354"/>
      <c r="AX75" s="354"/>
      <c r="AY75" s="354"/>
      <c r="AZ75" s="354"/>
      <c r="BA75" s="354"/>
      <c r="BB75" s="354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2:79" ht="6.75" customHeight="1">
      <c r="B76" s="476"/>
      <c r="C76" s="525" t="s">
        <v>16</v>
      </c>
      <c r="D76" s="525"/>
      <c r="E76" s="525"/>
      <c r="F76" s="525"/>
      <c r="G76" s="590" t="s">
        <v>182</v>
      </c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591"/>
      <c r="S76" s="525" t="s">
        <v>17</v>
      </c>
      <c r="T76" s="525"/>
      <c r="U76" s="525"/>
      <c r="V76" s="525" t="s">
        <v>18</v>
      </c>
      <c r="W76" s="525"/>
      <c r="X76" s="525"/>
      <c r="Y76" s="525"/>
      <c r="Z76" s="525" t="s">
        <v>19</v>
      </c>
      <c r="AA76" s="525"/>
      <c r="AB76" s="525"/>
      <c r="AC76" s="525"/>
      <c r="AD76" s="525"/>
      <c r="AE76" s="525"/>
      <c r="AF76" s="479" t="s">
        <v>20</v>
      </c>
      <c r="AG76" s="479"/>
      <c r="AH76" s="479"/>
      <c r="AI76" s="478" t="s">
        <v>21</v>
      </c>
      <c r="AJ76" s="479"/>
      <c r="AK76" s="479"/>
      <c r="AL76" s="479"/>
      <c r="AM76" s="479"/>
      <c r="AN76" s="479"/>
      <c r="AO76" s="479"/>
      <c r="AP76" s="479"/>
      <c r="AQ76" s="486"/>
      <c r="AS76" s="612" t="s">
        <v>32</v>
      </c>
      <c r="AT76" s="603"/>
      <c r="AU76" s="603"/>
      <c r="AV76" s="456"/>
      <c r="AW76" s="603" t="s">
        <v>33</v>
      </c>
      <c r="AX76" s="603"/>
      <c r="AY76" s="603"/>
      <c r="AZ76" s="457" t="s">
        <v>34</v>
      </c>
      <c r="BA76" s="603"/>
      <c r="BB76" s="456"/>
      <c r="BC76" s="607" t="s">
        <v>21</v>
      </c>
      <c r="BD76" s="607"/>
      <c r="BE76" s="607"/>
      <c r="BF76" s="607"/>
      <c r="BG76" s="607" t="s">
        <v>22</v>
      </c>
      <c r="BH76" s="607"/>
      <c r="BI76" s="607"/>
      <c r="BJ76" s="462" t="s">
        <v>23</v>
      </c>
      <c r="BK76" s="607"/>
      <c r="BL76" s="607"/>
      <c r="BM76" s="607"/>
      <c r="BN76" s="610"/>
    </row>
    <row r="77" spans="2:79" ht="5.25" customHeight="1">
      <c r="B77" s="477"/>
      <c r="C77" s="575"/>
      <c r="D77" s="575"/>
      <c r="E77" s="575"/>
      <c r="F77" s="575"/>
      <c r="G77" s="592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593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482"/>
      <c r="AG77" s="482"/>
      <c r="AH77" s="482"/>
      <c r="AI77" s="481"/>
      <c r="AJ77" s="482"/>
      <c r="AK77" s="482"/>
      <c r="AL77" s="482"/>
      <c r="AM77" s="482"/>
      <c r="AN77" s="482"/>
      <c r="AO77" s="482"/>
      <c r="AP77" s="482"/>
      <c r="AQ77" s="487"/>
      <c r="AS77" s="613"/>
      <c r="AT77" s="604"/>
      <c r="AU77" s="604"/>
      <c r="AV77" s="458"/>
      <c r="AW77" s="604"/>
      <c r="AX77" s="604"/>
      <c r="AY77" s="604"/>
      <c r="AZ77" s="459"/>
      <c r="BA77" s="604"/>
      <c r="BB77" s="458"/>
      <c r="BC77" s="608"/>
      <c r="BD77" s="608"/>
      <c r="BE77" s="608"/>
      <c r="BF77" s="608"/>
      <c r="BG77" s="608"/>
      <c r="BH77" s="608"/>
      <c r="BI77" s="608"/>
      <c r="BJ77" s="465"/>
      <c r="BK77" s="608"/>
      <c r="BL77" s="608"/>
      <c r="BM77" s="608"/>
      <c r="BN77" s="611"/>
    </row>
    <row r="78" spans="2:79" ht="9.75" customHeight="1">
      <c r="B78" s="451">
        <v>1</v>
      </c>
      <c r="C78" s="711"/>
      <c r="D78" s="711"/>
      <c r="E78" s="711"/>
      <c r="F78" s="711"/>
      <c r="G78" s="713"/>
      <c r="H78" s="713"/>
      <c r="I78" s="713"/>
      <c r="J78" s="713"/>
      <c r="K78" s="713"/>
      <c r="L78" s="713"/>
      <c r="M78" s="713"/>
      <c r="N78" s="713"/>
      <c r="O78" s="713"/>
      <c r="P78" s="714"/>
      <c r="Q78" s="777"/>
      <c r="R78" s="721"/>
      <c r="S78" s="719"/>
      <c r="T78" s="719"/>
      <c r="U78" s="719"/>
      <c r="V78" s="721"/>
      <c r="W78" s="721"/>
      <c r="X78" s="721"/>
      <c r="Y78" s="721"/>
      <c r="Z78" s="719"/>
      <c r="AA78" s="719"/>
      <c r="AB78" s="719"/>
      <c r="AC78" s="719"/>
      <c r="AD78" s="719"/>
      <c r="AE78" s="719"/>
      <c r="AF78" s="723"/>
      <c r="AG78" s="723"/>
      <c r="AH78" s="434" t="s">
        <v>30</v>
      </c>
      <c r="AI78" s="725"/>
      <c r="AJ78" s="726"/>
      <c r="AK78" s="726"/>
      <c r="AL78" s="726"/>
      <c r="AM78" s="726"/>
      <c r="AN78" s="726"/>
      <c r="AO78" s="726"/>
      <c r="AP78" s="726"/>
      <c r="AQ78" s="727"/>
      <c r="AS78" s="791"/>
      <c r="AT78" s="789"/>
      <c r="AU78" s="789"/>
      <c r="AV78" s="789"/>
      <c r="AW78" s="787"/>
      <c r="AX78" s="789"/>
      <c r="AY78" s="779"/>
      <c r="AZ78" s="787"/>
      <c r="BA78" s="789"/>
      <c r="BB78" s="779"/>
      <c r="BC78" s="781"/>
      <c r="BD78" s="781"/>
      <c r="BE78" s="781"/>
      <c r="BF78" s="781"/>
      <c r="BG78" s="781"/>
      <c r="BH78" s="781"/>
      <c r="BI78" s="781"/>
      <c r="BJ78" s="783"/>
      <c r="BK78" s="781"/>
      <c r="BL78" s="781"/>
      <c r="BM78" s="781"/>
      <c r="BN78" s="784"/>
    </row>
    <row r="79" spans="2:79" ht="9.75" customHeight="1">
      <c r="B79" s="422"/>
      <c r="C79" s="712"/>
      <c r="D79" s="712"/>
      <c r="E79" s="712"/>
      <c r="F79" s="712"/>
      <c r="G79" s="715"/>
      <c r="H79" s="715"/>
      <c r="I79" s="715"/>
      <c r="J79" s="715"/>
      <c r="K79" s="715"/>
      <c r="L79" s="715"/>
      <c r="M79" s="715"/>
      <c r="N79" s="715"/>
      <c r="O79" s="715"/>
      <c r="P79" s="716"/>
      <c r="Q79" s="778"/>
      <c r="R79" s="722"/>
      <c r="S79" s="720"/>
      <c r="T79" s="720"/>
      <c r="U79" s="720"/>
      <c r="V79" s="722"/>
      <c r="W79" s="722"/>
      <c r="X79" s="722"/>
      <c r="Y79" s="722"/>
      <c r="Z79" s="720"/>
      <c r="AA79" s="720"/>
      <c r="AB79" s="720"/>
      <c r="AC79" s="720"/>
      <c r="AD79" s="720"/>
      <c r="AE79" s="720"/>
      <c r="AF79" s="724"/>
      <c r="AG79" s="724"/>
      <c r="AH79" s="412"/>
      <c r="AI79" s="728"/>
      <c r="AJ79" s="729"/>
      <c r="AK79" s="729"/>
      <c r="AL79" s="729"/>
      <c r="AM79" s="729"/>
      <c r="AN79" s="729"/>
      <c r="AO79" s="729"/>
      <c r="AP79" s="729"/>
      <c r="AQ79" s="730"/>
      <c r="AS79" s="792"/>
      <c r="AT79" s="790"/>
      <c r="AU79" s="790"/>
      <c r="AV79" s="790"/>
      <c r="AW79" s="788"/>
      <c r="AX79" s="790"/>
      <c r="AY79" s="780"/>
      <c r="AZ79" s="788"/>
      <c r="BA79" s="790"/>
      <c r="BB79" s="780"/>
      <c r="BC79" s="782"/>
      <c r="BD79" s="782"/>
      <c r="BE79" s="782"/>
      <c r="BF79" s="782"/>
      <c r="BG79" s="782"/>
      <c r="BH79" s="782"/>
      <c r="BI79" s="782"/>
      <c r="BJ79" s="785"/>
      <c r="BK79" s="782"/>
      <c r="BL79" s="782"/>
      <c r="BM79" s="782"/>
      <c r="BN79" s="786"/>
    </row>
    <row r="80" spans="2:79" ht="9.75" customHeight="1">
      <c r="B80" s="422">
        <v>2</v>
      </c>
      <c r="C80" s="712"/>
      <c r="D80" s="712"/>
      <c r="E80" s="712"/>
      <c r="F80" s="712"/>
      <c r="G80" s="715"/>
      <c r="H80" s="715"/>
      <c r="I80" s="715"/>
      <c r="J80" s="715"/>
      <c r="K80" s="715"/>
      <c r="L80" s="715"/>
      <c r="M80" s="715"/>
      <c r="N80" s="715"/>
      <c r="O80" s="715"/>
      <c r="P80" s="716"/>
      <c r="Q80" s="778"/>
      <c r="R80" s="722"/>
      <c r="S80" s="720"/>
      <c r="T80" s="720"/>
      <c r="U80" s="720"/>
      <c r="V80" s="722"/>
      <c r="W80" s="722"/>
      <c r="X80" s="722"/>
      <c r="Y80" s="722"/>
      <c r="Z80" s="720"/>
      <c r="AA80" s="720"/>
      <c r="AB80" s="720"/>
      <c r="AC80" s="720"/>
      <c r="AD80" s="720"/>
      <c r="AE80" s="720"/>
      <c r="AF80" s="724"/>
      <c r="AG80" s="724"/>
      <c r="AH80" s="412" t="s">
        <v>30</v>
      </c>
      <c r="AI80" s="728"/>
      <c r="AJ80" s="729"/>
      <c r="AK80" s="729"/>
      <c r="AL80" s="729"/>
      <c r="AM80" s="729"/>
      <c r="AN80" s="729"/>
      <c r="AO80" s="729"/>
      <c r="AP80" s="729"/>
      <c r="AQ80" s="730"/>
      <c r="AS80" s="792"/>
      <c r="AT80" s="790"/>
      <c r="AU80" s="790"/>
      <c r="AV80" s="790"/>
      <c r="AW80" s="788"/>
      <c r="AX80" s="790"/>
      <c r="AY80" s="780"/>
      <c r="AZ80" s="788"/>
      <c r="BA80" s="790"/>
      <c r="BB80" s="780"/>
      <c r="BC80" s="782"/>
      <c r="BD80" s="782"/>
      <c r="BE80" s="782"/>
      <c r="BF80" s="782"/>
      <c r="BG80" s="782"/>
      <c r="BH80" s="782"/>
      <c r="BI80" s="782"/>
      <c r="BJ80" s="785"/>
      <c r="BK80" s="782"/>
      <c r="BL80" s="782"/>
      <c r="BM80" s="782"/>
      <c r="BN80" s="786"/>
    </row>
    <row r="81" spans="2:66" ht="9.75" customHeight="1">
      <c r="B81" s="422"/>
      <c r="C81" s="712"/>
      <c r="D81" s="712"/>
      <c r="E81" s="712"/>
      <c r="F81" s="712"/>
      <c r="G81" s="715"/>
      <c r="H81" s="715"/>
      <c r="I81" s="715"/>
      <c r="J81" s="715"/>
      <c r="K81" s="715"/>
      <c r="L81" s="715"/>
      <c r="M81" s="715"/>
      <c r="N81" s="715"/>
      <c r="O81" s="715"/>
      <c r="P81" s="716"/>
      <c r="Q81" s="778"/>
      <c r="R81" s="722"/>
      <c r="S81" s="720"/>
      <c r="T81" s="720"/>
      <c r="U81" s="720"/>
      <c r="V81" s="722"/>
      <c r="W81" s="722"/>
      <c r="X81" s="722"/>
      <c r="Y81" s="722"/>
      <c r="Z81" s="720"/>
      <c r="AA81" s="720"/>
      <c r="AB81" s="720"/>
      <c r="AC81" s="720"/>
      <c r="AD81" s="720"/>
      <c r="AE81" s="720"/>
      <c r="AF81" s="724"/>
      <c r="AG81" s="724"/>
      <c r="AH81" s="412"/>
      <c r="AI81" s="728"/>
      <c r="AJ81" s="729"/>
      <c r="AK81" s="729"/>
      <c r="AL81" s="729"/>
      <c r="AM81" s="729"/>
      <c r="AN81" s="729"/>
      <c r="AO81" s="729"/>
      <c r="AP81" s="729"/>
      <c r="AQ81" s="730"/>
      <c r="AS81" s="792"/>
      <c r="AT81" s="790"/>
      <c r="AU81" s="790"/>
      <c r="AV81" s="790"/>
      <c r="AW81" s="788"/>
      <c r="AX81" s="790"/>
      <c r="AY81" s="780"/>
      <c r="AZ81" s="788"/>
      <c r="BA81" s="790"/>
      <c r="BB81" s="780"/>
      <c r="BC81" s="782"/>
      <c r="BD81" s="782"/>
      <c r="BE81" s="782"/>
      <c r="BF81" s="782"/>
      <c r="BG81" s="782"/>
      <c r="BH81" s="782"/>
      <c r="BI81" s="782"/>
      <c r="BJ81" s="785"/>
      <c r="BK81" s="782"/>
      <c r="BL81" s="782"/>
      <c r="BM81" s="782"/>
      <c r="BN81" s="786"/>
    </row>
    <row r="82" spans="2:66" ht="9.75" customHeight="1">
      <c r="B82" s="422">
        <v>3</v>
      </c>
      <c r="C82" s="712"/>
      <c r="D82" s="712"/>
      <c r="E82" s="712"/>
      <c r="F82" s="712"/>
      <c r="G82" s="715"/>
      <c r="H82" s="715"/>
      <c r="I82" s="715"/>
      <c r="J82" s="715"/>
      <c r="K82" s="715"/>
      <c r="L82" s="715"/>
      <c r="M82" s="715"/>
      <c r="N82" s="715"/>
      <c r="O82" s="715"/>
      <c r="P82" s="716"/>
      <c r="Q82" s="778"/>
      <c r="R82" s="722"/>
      <c r="S82" s="720"/>
      <c r="T82" s="720"/>
      <c r="U82" s="720"/>
      <c r="V82" s="722"/>
      <c r="W82" s="722"/>
      <c r="X82" s="722"/>
      <c r="Y82" s="722"/>
      <c r="Z82" s="720"/>
      <c r="AA82" s="720"/>
      <c r="AB82" s="720"/>
      <c r="AC82" s="720"/>
      <c r="AD82" s="720"/>
      <c r="AE82" s="720"/>
      <c r="AF82" s="724"/>
      <c r="AG82" s="724"/>
      <c r="AH82" s="412" t="s">
        <v>30</v>
      </c>
      <c r="AI82" s="728"/>
      <c r="AJ82" s="729"/>
      <c r="AK82" s="729"/>
      <c r="AL82" s="729"/>
      <c r="AM82" s="729"/>
      <c r="AN82" s="729"/>
      <c r="AO82" s="729"/>
      <c r="AP82" s="729"/>
      <c r="AQ82" s="730"/>
      <c r="AS82" s="792"/>
      <c r="AT82" s="790"/>
      <c r="AU82" s="790"/>
      <c r="AV82" s="790"/>
      <c r="AW82" s="788"/>
      <c r="AX82" s="790"/>
      <c r="AY82" s="780"/>
      <c r="AZ82" s="788"/>
      <c r="BA82" s="790"/>
      <c r="BB82" s="780"/>
      <c r="BC82" s="782"/>
      <c r="BD82" s="782"/>
      <c r="BE82" s="782"/>
      <c r="BF82" s="782"/>
      <c r="BG82" s="782"/>
      <c r="BH82" s="782"/>
      <c r="BI82" s="782"/>
      <c r="BJ82" s="785"/>
      <c r="BK82" s="782"/>
      <c r="BL82" s="782"/>
      <c r="BM82" s="782"/>
      <c r="BN82" s="786"/>
    </row>
    <row r="83" spans="2:66" ht="9.75" customHeight="1">
      <c r="B83" s="422"/>
      <c r="C83" s="712"/>
      <c r="D83" s="712"/>
      <c r="E83" s="712"/>
      <c r="F83" s="712"/>
      <c r="G83" s="715"/>
      <c r="H83" s="715"/>
      <c r="I83" s="715"/>
      <c r="J83" s="715"/>
      <c r="K83" s="715"/>
      <c r="L83" s="715"/>
      <c r="M83" s="715"/>
      <c r="N83" s="715"/>
      <c r="O83" s="715"/>
      <c r="P83" s="716"/>
      <c r="Q83" s="778"/>
      <c r="R83" s="722"/>
      <c r="S83" s="720"/>
      <c r="T83" s="720"/>
      <c r="U83" s="720"/>
      <c r="V83" s="722"/>
      <c r="W83" s="722"/>
      <c r="X83" s="722"/>
      <c r="Y83" s="722"/>
      <c r="Z83" s="720"/>
      <c r="AA83" s="720"/>
      <c r="AB83" s="720"/>
      <c r="AC83" s="720"/>
      <c r="AD83" s="720"/>
      <c r="AE83" s="720"/>
      <c r="AF83" s="724"/>
      <c r="AG83" s="724"/>
      <c r="AH83" s="412"/>
      <c r="AI83" s="728"/>
      <c r="AJ83" s="729"/>
      <c r="AK83" s="729"/>
      <c r="AL83" s="729"/>
      <c r="AM83" s="729"/>
      <c r="AN83" s="729"/>
      <c r="AO83" s="729"/>
      <c r="AP83" s="729"/>
      <c r="AQ83" s="730"/>
      <c r="AS83" s="792"/>
      <c r="AT83" s="790"/>
      <c r="AU83" s="790"/>
      <c r="AV83" s="790"/>
      <c r="AW83" s="788"/>
      <c r="AX83" s="790"/>
      <c r="AY83" s="780"/>
      <c r="AZ83" s="788"/>
      <c r="BA83" s="790"/>
      <c r="BB83" s="780"/>
      <c r="BC83" s="782"/>
      <c r="BD83" s="782"/>
      <c r="BE83" s="782"/>
      <c r="BF83" s="782"/>
      <c r="BG83" s="782"/>
      <c r="BH83" s="782"/>
      <c r="BI83" s="782"/>
      <c r="BJ83" s="785"/>
      <c r="BK83" s="782"/>
      <c r="BL83" s="782"/>
      <c r="BM83" s="782"/>
      <c r="BN83" s="786"/>
    </row>
    <row r="84" spans="2:66" ht="9.75" customHeight="1">
      <c r="B84" s="422">
        <v>4</v>
      </c>
      <c r="C84" s="712"/>
      <c r="D84" s="712"/>
      <c r="E84" s="712"/>
      <c r="F84" s="712"/>
      <c r="G84" s="715"/>
      <c r="H84" s="715"/>
      <c r="I84" s="715"/>
      <c r="J84" s="715"/>
      <c r="K84" s="715"/>
      <c r="L84" s="715"/>
      <c r="M84" s="715"/>
      <c r="N84" s="715"/>
      <c r="O84" s="715"/>
      <c r="P84" s="716"/>
      <c r="Q84" s="778"/>
      <c r="R84" s="722"/>
      <c r="S84" s="720"/>
      <c r="T84" s="720"/>
      <c r="U84" s="720"/>
      <c r="V84" s="722"/>
      <c r="W84" s="722"/>
      <c r="X84" s="722"/>
      <c r="Y84" s="722"/>
      <c r="Z84" s="720"/>
      <c r="AA84" s="720"/>
      <c r="AB84" s="720"/>
      <c r="AC84" s="720"/>
      <c r="AD84" s="720"/>
      <c r="AE84" s="720"/>
      <c r="AF84" s="724"/>
      <c r="AG84" s="724"/>
      <c r="AH84" s="412" t="s">
        <v>30</v>
      </c>
      <c r="AI84" s="728"/>
      <c r="AJ84" s="729"/>
      <c r="AK84" s="729"/>
      <c r="AL84" s="729"/>
      <c r="AM84" s="729"/>
      <c r="AN84" s="729"/>
      <c r="AO84" s="729"/>
      <c r="AP84" s="729"/>
      <c r="AQ84" s="730"/>
      <c r="AS84" s="792"/>
      <c r="AT84" s="790"/>
      <c r="AU84" s="790"/>
      <c r="AV84" s="790"/>
      <c r="AW84" s="788"/>
      <c r="AX84" s="790"/>
      <c r="AY84" s="780"/>
      <c r="AZ84" s="788"/>
      <c r="BA84" s="790"/>
      <c r="BB84" s="780"/>
      <c r="BC84" s="782"/>
      <c r="BD84" s="782"/>
      <c r="BE84" s="782"/>
      <c r="BF84" s="782"/>
      <c r="BG84" s="782"/>
      <c r="BH84" s="782"/>
      <c r="BI84" s="782"/>
      <c r="BJ84" s="785"/>
      <c r="BK84" s="782"/>
      <c r="BL84" s="782"/>
      <c r="BM84" s="782"/>
      <c r="BN84" s="786"/>
    </row>
    <row r="85" spans="2:66" ht="9.75" customHeight="1">
      <c r="B85" s="422"/>
      <c r="C85" s="712"/>
      <c r="D85" s="712"/>
      <c r="E85" s="712"/>
      <c r="F85" s="712"/>
      <c r="G85" s="715"/>
      <c r="H85" s="715"/>
      <c r="I85" s="715"/>
      <c r="J85" s="715"/>
      <c r="K85" s="715"/>
      <c r="L85" s="715"/>
      <c r="M85" s="715"/>
      <c r="N85" s="715"/>
      <c r="O85" s="715"/>
      <c r="P85" s="716"/>
      <c r="Q85" s="778"/>
      <c r="R85" s="722"/>
      <c r="S85" s="720"/>
      <c r="T85" s="720"/>
      <c r="U85" s="720"/>
      <c r="V85" s="722"/>
      <c r="W85" s="722"/>
      <c r="X85" s="722"/>
      <c r="Y85" s="722"/>
      <c r="Z85" s="720"/>
      <c r="AA85" s="720"/>
      <c r="AB85" s="720"/>
      <c r="AC85" s="720"/>
      <c r="AD85" s="720"/>
      <c r="AE85" s="720"/>
      <c r="AF85" s="724"/>
      <c r="AG85" s="724"/>
      <c r="AH85" s="412"/>
      <c r="AI85" s="728"/>
      <c r="AJ85" s="729"/>
      <c r="AK85" s="729"/>
      <c r="AL85" s="729"/>
      <c r="AM85" s="729"/>
      <c r="AN85" s="729"/>
      <c r="AO85" s="729"/>
      <c r="AP85" s="729"/>
      <c r="AQ85" s="730"/>
      <c r="AS85" s="792"/>
      <c r="AT85" s="790"/>
      <c r="AU85" s="790"/>
      <c r="AV85" s="790"/>
      <c r="AW85" s="788"/>
      <c r="AX85" s="790"/>
      <c r="AY85" s="780"/>
      <c r="AZ85" s="788"/>
      <c r="BA85" s="790"/>
      <c r="BB85" s="780"/>
      <c r="BC85" s="782"/>
      <c r="BD85" s="782"/>
      <c r="BE85" s="782"/>
      <c r="BF85" s="782"/>
      <c r="BG85" s="782"/>
      <c r="BH85" s="782"/>
      <c r="BI85" s="782"/>
      <c r="BJ85" s="785"/>
      <c r="BK85" s="782"/>
      <c r="BL85" s="782"/>
      <c r="BM85" s="782"/>
      <c r="BN85" s="786"/>
    </row>
    <row r="86" spans="2:66" ht="9.75" customHeight="1">
      <c r="B86" s="422">
        <v>5</v>
      </c>
      <c r="C86" s="712"/>
      <c r="D86" s="712"/>
      <c r="E86" s="712"/>
      <c r="F86" s="712"/>
      <c r="G86" s="715"/>
      <c r="H86" s="715"/>
      <c r="I86" s="715"/>
      <c r="J86" s="715"/>
      <c r="K86" s="715"/>
      <c r="L86" s="715"/>
      <c r="M86" s="715"/>
      <c r="N86" s="715"/>
      <c r="O86" s="715"/>
      <c r="P86" s="716"/>
      <c r="Q86" s="778"/>
      <c r="R86" s="722"/>
      <c r="S86" s="720"/>
      <c r="T86" s="720"/>
      <c r="U86" s="720"/>
      <c r="V86" s="722"/>
      <c r="W86" s="722"/>
      <c r="X86" s="722"/>
      <c r="Y86" s="722"/>
      <c r="Z86" s="720"/>
      <c r="AA86" s="720"/>
      <c r="AB86" s="720"/>
      <c r="AC86" s="720"/>
      <c r="AD86" s="720"/>
      <c r="AE86" s="720"/>
      <c r="AF86" s="724"/>
      <c r="AG86" s="724"/>
      <c r="AH86" s="412" t="s">
        <v>30</v>
      </c>
      <c r="AI86" s="728"/>
      <c r="AJ86" s="729"/>
      <c r="AK86" s="729"/>
      <c r="AL86" s="729"/>
      <c r="AM86" s="729"/>
      <c r="AN86" s="729"/>
      <c r="AO86" s="729"/>
      <c r="AP86" s="729"/>
      <c r="AQ86" s="730"/>
      <c r="AS86" s="792"/>
      <c r="AT86" s="790"/>
      <c r="AU86" s="790"/>
      <c r="AV86" s="790"/>
      <c r="AW86" s="788"/>
      <c r="AX86" s="790"/>
      <c r="AY86" s="780"/>
      <c r="AZ86" s="788"/>
      <c r="BA86" s="790"/>
      <c r="BB86" s="780"/>
      <c r="BC86" s="782"/>
      <c r="BD86" s="782"/>
      <c r="BE86" s="782"/>
      <c r="BF86" s="782"/>
      <c r="BG86" s="782"/>
      <c r="BH86" s="782"/>
      <c r="BI86" s="782"/>
      <c r="BJ86" s="785"/>
      <c r="BK86" s="782"/>
      <c r="BL86" s="782"/>
      <c r="BM86" s="782"/>
      <c r="BN86" s="786"/>
    </row>
    <row r="87" spans="2:66" ht="9.75" customHeight="1">
      <c r="B87" s="422"/>
      <c r="C87" s="712"/>
      <c r="D87" s="712"/>
      <c r="E87" s="712"/>
      <c r="F87" s="712"/>
      <c r="G87" s="715"/>
      <c r="H87" s="715"/>
      <c r="I87" s="715"/>
      <c r="J87" s="715"/>
      <c r="K87" s="715"/>
      <c r="L87" s="715"/>
      <c r="M87" s="715"/>
      <c r="N87" s="715"/>
      <c r="O87" s="715"/>
      <c r="P87" s="716"/>
      <c r="Q87" s="778"/>
      <c r="R87" s="722"/>
      <c r="S87" s="720"/>
      <c r="T87" s="720"/>
      <c r="U87" s="720"/>
      <c r="V87" s="722"/>
      <c r="W87" s="722"/>
      <c r="X87" s="722"/>
      <c r="Y87" s="722"/>
      <c r="Z87" s="720"/>
      <c r="AA87" s="720"/>
      <c r="AB87" s="720"/>
      <c r="AC87" s="720"/>
      <c r="AD87" s="720"/>
      <c r="AE87" s="720"/>
      <c r="AF87" s="724"/>
      <c r="AG87" s="724"/>
      <c r="AH87" s="412"/>
      <c r="AI87" s="728"/>
      <c r="AJ87" s="729"/>
      <c r="AK87" s="729"/>
      <c r="AL87" s="729"/>
      <c r="AM87" s="729"/>
      <c r="AN87" s="729"/>
      <c r="AO87" s="729"/>
      <c r="AP87" s="729"/>
      <c r="AQ87" s="730"/>
      <c r="AS87" s="792"/>
      <c r="AT87" s="790"/>
      <c r="AU87" s="790"/>
      <c r="AV87" s="790"/>
      <c r="AW87" s="788"/>
      <c r="AX87" s="790"/>
      <c r="AY87" s="780"/>
      <c r="AZ87" s="788"/>
      <c r="BA87" s="790"/>
      <c r="BB87" s="780"/>
      <c r="BC87" s="782"/>
      <c r="BD87" s="782"/>
      <c r="BE87" s="782"/>
      <c r="BF87" s="782"/>
      <c r="BG87" s="782"/>
      <c r="BH87" s="782"/>
      <c r="BI87" s="782"/>
      <c r="BJ87" s="785"/>
      <c r="BK87" s="782"/>
      <c r="BL87" s="782"/>
      <c r="BM87" s="782"/>
      <c r="BN87" s="786"/>
    </row>
    <row r="88" spans="2:66" ht="9.75" customHeight="1">
      <c r="B88" s="422">
        <v>6</v>
      </c>
      <c r="C88" s="712"/>
      <c r="D88" s="712"/>
      <c r="E88" s="712"/>
      <c r="F88" s="712"/>
      <c r="G88" s="715"/>
      <c r="H88" s="715"/>
      <c r="I88" s="715"/>
      <c r="J88" s="715"/>
      <c r="K88" s="715"/>
      <c r="L88" s="715"/>
      <c r="M88" s="715"/>
      <c r="N88" s="715"/>
      <c r="O88" s="715"/>
      <c r="P88" s="716"/>
      <c r="Q88" s="778"/>
      <c r="R88" s="722"/>
      <c r="S88" s="720"/>
      <c r="T88" s="720"/>
      <c r="U88" s="720"/>
      <c r="V88" s="722"/>
      <c r="W88" s="722"/>
      <c r="X88" s="722"/>
      <c r="Y88" s="722"/>
      <c r="Z88" s="720"/>
      <c r="AA88" s="720"/>
      <c r="AB88" s="720"/>
      <c r="AC88" s="720"/>
      <c r="AD88" s="720"/>
      <c r="AE88" s="720"/>
      <c r="AF88" s="724"/>
      <c r="AG88" s="724"/>
      <c r="AH88" s="412" t="s">
        <v>30</v>
      </c>
      <c r="AI88" s="728"/>
      <c r="AJ88" s="729"/>
      <c r="AK88" s="729"/>
      <c r="AL88" s="729"/>
      <c r="AM88" s="729"/>
      <c r="AN88" s="729"/>
      <c r="AO88" s="729"/>
      <c r="AP88" s="729"/>
      <c r="AQ88" s="730"/>
      <c r="AS88" s="792"/>
      <c r="AT88" s="790"/>
      <c r="AU88" s="790"/>
      <c r="AV88" s="790"/>
      <c r="AW88" s="788"/>
      <c r="AX88" s="790"/>
      <c r="AY88" s="780"/>
      <c r="AZ88" s="788"/>
      <c r="BA88" s="790"/>
      <c r="BB88" s="780"/>
      <c r="BC88" s="782"/>
      <c r="BD88" s="782"/>
      <c r="BE88" s="782"/>
      <c r="BF88" s="782"/>
      <c r="BG88" s="782"/>
      <c r="BH88" s="782"/>
      <c r="BI88" s="782"/>
      <c r="BJ88" s="785"/>
      <c r="BK88" s="782"/>
      <c r="BL88" s="782"/>
      <c r="BM88" s="782"/>
      <c r="BN88" s="786"/>
    </row>
    <row r="89" spans="2:66" ht="9.75" customHeight="1">
      <c r="B89" s="422"/>
      <c r="C89" s="712"/>
      <c r="D89" s="712"/>
      <c r="E89" s="712"/>
      <c r="F89" s="712"/>
      <c r="G89" s="715"/>
      <c r="H89" s="715"/>
      <c r="I89" s="715"/>
      <c r="J89" s="715"/>
      <c r="K89" s="715"/>
      <c r="L89" s="715"/>
      <c r="M89" s="715"/>
      <c r="N89" s="715"/>
      <c r="O89" s="715"/>
      <c r="P89" s="716"/>
      <c r="Q89" s="778"/>
      <c r="R89" s="722"/>
      <c r="S89" s="720"/>
      <c r="T89" s="720"/>
      <c r="U89" s="720"/>
      <c r="V89" s="722"/>
      <c r="W89" s="722"/>
      <c r="X89" s="722"/>
      <c r="Y89" s="722"/>
      <c r="Z89" s="720"/>
      <c r="AA89" s="720"/>
      <c r="AB89" s="720"/>
      <c r="AC89" s="720"/>
      <c r="AD89" s="720"/>
      <c r="AE89" s="720"/>
      <c r="AF89" s="724"/>
      <c r="AG89" s="724"/>
      <c r="AH89" s="412"/>
      <c r="AI89" s="728"/>
      <c r="AJ89" s="729"/>
      <c r="AK89" s="729"/>
      <c r="AL89" s="729"/>
      <c r="AM89" s="729"/>
      <c r="AN89" s="729"/>
      <c r="AO89" s="729"/>
      <c r="AP89" s="729"/>
      <c r="AQ89" s="730"/>
      <c r="AS89" s="792"/>
      <c r="AT89" s="790"/>
      <c r="AU89" s="790"/>
      <c r="AV89" s="790"/>
      <c r="AW89" s="788"/>
      <c r="AX89" s="790"/>
      <c r="AY89" s="780"/>
      <c r="AZ89" s="788"/>
      <c r="BA89" s="790"/>
      <c r="BB89" s="780"/>
      <c r="BC89" s="782"/>
      <c r="BD89" s="782"/>
      <c r="BE89" s="782"/>
      <c r="BF89" s="782"/>
      <c r="BG89" s="782"/>
      <c r="BH89" s="782"/>
      <c r="BI89" s="782"/>
      <c r="BJ89" s="785"/>
      <c r="BK89" s="782"/>
      <c r="BL89" s="782"/>
      <c r="BM89" s="782"/>
      <c r="BN89" s="786"/>
    </row>
    <row r="90" spans="2:66" ht="9.75" customHeight="1">
      <c r="B90" s="422">
        <v>7</v>
      </c>
      <c r="C90" s="712"/>
      <c r="D90" s="712"/>
      <c r="E90" s="712"/>
      <c r="F90" s="712"/>
      <c r="G90" s="715"/>
      <c r="H90" s="715"/>
      <c r="I90" s="715"/>
      <c r="J90" s="715"/>
      <c r="K90" s="715"/>
      <c r="L90" s="715"/>
      <c r="M90" s="715"/>
      <c r="N90" s="715"/>
      <c r="O90" s="715"/>
      <c r="P90" s="716"/>
      <c r="Q90" s="778"/>
      <c r="R90" s="722"/>
      <c r="S90" s="720"/>
      <c r="T90" s="720"/>
      <c r="U90" s="720"/>
      <c r="V90" s="722"/>
      <c r="W90" s="722"/>
      <c r="X90" s="722"/>
      <c r="Y90" s="722"/>
      <c r="Z90" s="720"/>
      <c r="AA90" s="720"/>
      <c r="AB90" s="720"/>
      <c r="AC90" s="720"/>
      <c r="AD90" s="720"/>
      <c r="AE90" s="720"/>
      <c r="AF90" s="724"/>
      <c r="AG90" s="724"/>
      <c r="AH90" s="412" t="s">
        <v>30</v>
      </c>
      <c r="AI90" s="728"/>
      <c r="AJ90" s="729"/>
      <c r="AK90" s="729"/>
      <c r="AL90" s="729"/>
      <c r="AM90" s="729"/>
      <c r="AN90" s="729"/>
      <c r="AO90" s="729"/>
      <c r="AP90" s="729"/>
      <c r="AQ90" s="730"/>
      <c r="AS90" s="792"/>
      <c r="AT90" s="790"/>
      <c r="AU90" s="790"/>
      <c r="AV90" s="790"/>
      <c r="AW90" s="788"/>
      <c r="AX90" s="790"/>
      <c r="AY90" s="780"/>
      <c r="AZ90" s="788"/>
      <c r="BA90" s="790"/>
      <c r="BB90" s="780"/>
      <c r="BC90" s="782"/>
      <c r="BD90" s="782"/>
      <c r="BE90" s="782"/>
      <c r="BF90" s="782"/>
      <c r="BG90" s="782"/>
      <c r="BH90" s="782"/>
      <c r="BI90" s="782"/>
      <c r="BJ90" s="785"/>
      <c r="BK90" s="782"/>
      <c r="BL90" s="782"/>
      <c r="BM90" s="782"/>
      <c r="BN90" s="786"/>
    </row>
    <row r="91" spans="2:66" ht="9.75" customHeight="1">
      <c r="B91" s="422"/>
      <c r="C91" s="712"/>
      <c r="D91" s="712"/>
      <c r="E91" s="712"/>
      <c r="F91" s="712"/>
      <c r="G91" s="715"/>
      <c r="H91" s="715"/>
      <c r="I91" s="715"/>
      <c r="J91" s="715"/>
      <c r="K91" s="715"/>
      <c r="L91" s="715"/>
      <c r="M91" s="715"/>
      <c r="N91" s="715"/>
      <c r="O91" s="715"/>
      <c r="P91" s="716"/>
      <c r="Q91" s="778"/>
      <c r="R91" s="722"/>
      <c r="S91" s="720"/>
      <c r="T91" s="720"/>
      <c r="U91" s="720"/>
      <c r="V91" s="722"/>
      <c r="W91" s="722"/>
      <c r="X91" s="722"/>
      <c r="Y91" s="722"/>
      <c r="Z91" s="720"/>
      <c r="AA91" s="720"/>
      <c r="AB91" s="720"/>
      <c r="AC91" s="720"/>
      <c r="AD91" s="720"/>
      <c r="AE91" s="720"/>
      <c r="AF91" s="724"/>
      <c r="AG91" s="724"/>
      <c r="AH91" s="412"/>
      <c r="AI91" s="728"/>
      <c r="AJ91" s="729"/>
      <c r="AK91" s="729"/>
      <c r="AL91" s="729"/>
      <c r="AM91" s="729"/>
      <c r="AN91" s="729"/>
      <c r="AO91" s="729"/>
      <c r="AP91" s="729"/>
      <c r="AQ91" s="730"/>
      <c r="AS91" s="792"/>
      <c r="AT91" s="790"/>
      <c r="AU91" s="790"/>
      <c r="AV91" s="790"/>
      <c r="AW91" s="788"/>
      <c r="AX91" s="790"/>
      <c r="AY91" s="780"/>
      <c r="AZ91" s="788"/>
      <c r="BA91" s="790"/>
      <c r="BB91" s="780"/>
      <c r="BC91" s="782"/>
      <c r="BD91" s="782"/>
      <c r="BE91" s="782"/>
      <c r="BF91" s="782"/>
      <c r="BG91" s="782"/>
      <c r="BH91" s="782"/>
      <c r="BI91" s="782"/>
      <c r="BJ91" s="785"/>
      <c r="BK91" s="782"/>
      <c r="BL91" s="782"/>
      <c r="BM91" s="782"/>
      <c r="BN91" s="786"/>
    </row>
    <row r="92" spans="2:66" ht="9.75" customHeight="1">
      <c r="B92" s="422">
        <v>8</v>
      </c>
      <c r="C92" s="712"/>
      <c r="D92" s="712"/>
      <c r="E92" s="712"/>
      <c r="F92" s="712"/>
      <c r="G92" s="715"/>
      <c r="H92" s="715"/>
      <c r="I92" s="715"/>
      <c r="J92" s="715"/>
      <c r="K92" s="715"/>
      <c r="L92" s="715"/>
      <c r="M92" s="715"/>
      <c r="N92" s="715"/>
      <c r="O92" s="715"/>
      <c r="P92" s="716"/>
      <c r="Q92" s="778"/>
      <c r="R92" s="722"/>
      <c r="S92" s="720"/>
      <c r="T92" s="720"/>
      <c r="U92" s="720"/>
      <c r="V92" s="722"/>
      <c r="W92" s="722"/>
      <c r="X92" s="722"/>
      <c r="Y92" s="722"/>
      <c r="Z92" s="720"/>
      <c r="AA92" s="720"/>
      <c r="AB92" s="720"/>
      <c r="AC92" s="720"/>
      <c r="AD92" s="720"/>
      <c r="AE92" s="720"/>
      <c r="AF92" s="724"/>
      <c r="AG92" s="724"/>
      <c r="AH92" s="412" t="s">
        <v>30</v>
      </c>
      <c r="AI92" s="728"/>
      <c r="AJ92" s="729"/>
      <c r="AK92" s="729"/>
      <c r="AL92" s="729"/>
      <c r="AM92" s="729"/>
      <c r="AN92" s="729"/>
      <c r="AO92" s="729"/>
      <c r="AP92" s="729"/>
      <c r="AQ92" s="730"/>
      <c r="AS92" s="792"/>
      <c r="AT92" s="790"/>
      <c r="AU92" s="790"/>
      <c r="AV92" s="790"/>
      <c r="AW92" s="788"/>
      <c r="AX92" s="790"/>
      <c r="AY92" s="780"/>
      <c r="AZ92" s="788"/>
      <c r="BA92" s="790"/>
      <c r="BB92" s="780"/>
      <c r="BC92" s="782"/>
      <c r="BD92" s="782"/>
      <c r="BE92" s="782"/>
      <c r="BF92" s="782"/>
      <c r="BG92" s="782"/>
      <c r="BH92" s="782"/>
      <c r="BI92" s="782"/>
      <c r="BJ92" s="785"/>
      <c r="BK92" s="782"/>
      <c r="BL92" s="782"/>
      <c r="BM92" s="782"/>
      <c r="BN92" s="786"/>
    </row>
    <row r="93" spans="2:66" ht="9.75" customHeight="1">
      <c r="B93" s="573"/>
      <c r="C93" s="806"/>
      <c r="D93" s="806"/>
      <c r="E93" s="806"/>
      <c r="F93" s="806"/>
      <c r="G93" s="807"/>
      <c r="H93" s="807"/>
      <c r="I93" s="807"/>
      <c r="J93" s="807"/>
      <c r="K93" s="807"/>
      <c r="L93" s="807"/>
      <c r="M93" s="807"/>
      <c r="N93" s="807"/>
      <c r="O93" s="807"/>
      <c r="P93" s="808"/>
      <c r="Q93" s="809"/>
      <c r="R93" s="810"/>
      <c r="S93" s="801"/>
      <c r="T93" s="801"/>
      <c r="U93" s="801"/>
      <c r="V93" s="810"/>
      <c r="W93" s="810"/>
      <c r="X93" s="810"/>
      <c r="Y93" s="810"/>
      <c r="Z93" s="801"/>
      <c r="AA93" s="801"/>
      <c r="AB93" s="801"/>
      <c r="AC93" s="801"/>
      <c r="AD93" s="801"/>
      <c r="AE93" s="801"/>
      <c r="AF93" s="802"/>
      <c r="AG93" s="802"/>
      <c r="AH93" s="565"/>
      <c r="AI93" s="803"/>
      <c r="AJ93" s="804"/>
      <c r="AK93" s="804"/>
      <c r="AL93" s="804"/>
      <c r="AM93" s="804"/>
      <c r="AN93" s="804"/>
      <c r="AO93" s="804"/>
      <c r="AP93" s="804"/>
      <c r="AQ93" s="805"/>
      <c r="AS93" s="792"/>
      <c r="AT93" s="790"/>
      <c r="AU93" s="790"/>
      <c r="AV93" s="790"/>
      <c r="AW93" s="788"/>
      <c r="AX93" s="790"/>
      <c r="AY93" s="780"/>
      <c r="AZ93" s="788"/>
      <c r="BA93" s="790"/>
      <c r="BB93" s="780"/>
      <c r="BC93" s="782"/>
      <c r="BD93" s="782"/>
      <c r="BE93" s="782"/>
      <c r="BF93" s="782"/>
      <c r="BG93" s="782"/>
      <c r="BH93" s="782"/>
      <c r="BI93" s="782"/>
      <c r="BJ93" s="785"/>
      <c r="BK93" s="782"/>
      <c r="BL93" s="782"/>
      <c r="BM93" s="782"/>
      <c r="BN93" s="786"/>
    </row>
    <row r="94" spans="2:66" ht="6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S94" s="344" t="s">
        <v>81</v>
      </c>
      <c r="AT94" s="345"/>
      <c r="AU94" s="345"/>
      <c r="AV94" s="345"/>
      <c r="AW94" s="345"/>
      <c r="AX94" s="345"/>
      <c r="AY94" s="345"/>
      <c r="AZ94" s="345"/>
      <c r="BA94" s="345"/>
      <c r="BB94" s="345"/>
      <c r="BC94" s="793"/>
      <c r="BD94" s="793"/>
      <c r="BE94" s="793"/>
      <c r="BF94" s="793"/>
      <c r="BG94" s="793"/>
      <c r="BH94" s="793"/>
      <c r="BI94" s="793"/>
      <c r="BJ94" s="795"/>
      <c r="BK94" s="793"/>
      <c r="BL94" s="793"/>
      <c r="BM94" s="793"/>
      <c r="BN94" s="796"/>
    </row>
    <row r="95" spans="2:66" ht="9" customHeight="1">
      <c r="B95" s="384" t="s">
        <v>87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569" t="s">
        <v>35</v>
      </c>
      <c r="N95" s="132"/>
      <c r="O95" s="132"/>
      <c r="P95" s="132"/>
      <c r="Q95" s="132"/>
      <c r="R95" s="132"/>
      <c r="S95" s="132"/>
      <c r="T95" s="132"/>
      <c r="U95" s="570"/>
      <c r="V95" s="569" t="s">
        <v>88</v>
      </c>
      <c r="W95" s="132"/>
      <c r="X95" s="132"/>
      <c r="Y95" s="132"/>
      <c r="Z95" s="132"/>
      <c r="AA95" s="132"/>
      <c r="AB95" s="132"/>
      <c r="AC95" s="132"/>
      <c r="AD95" s="132"/>
      <c r="AE95" s="570"/>
      <c r="AF95" s="387" t="s">
        <v>36</v>
      </c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8"/>
      <c r="AS95" s="344"/>
      <c r="AT95" s="345"/>
      <c r="AU95" s="345"/>
      <c r="AV95" s="345"/>
      <c r="AW95" s="345"/>
      <c r="AX95" s="345"/>
      <c r="AY95" s="345"/>
      <c r="AZ95" s="345"/>
      <c r="BA95" s="345"/>
      <c r="BB95" s="345"/>
      <c r="BC95" s="793"/>
      <c r="BD95" s="793"/>
      <c r="BE95" s="793"/>
      <c r="BF95" s="793"/>
      <c r="BG95" s="793"/>
      <c r="BH95" s="793"/>
      <c r="BI95" s="793"/>
      <c r="BJ95" s="795"/>
      <c r="BK95" s="793"/>
      <c r="BL95" s="793"/>
      <c r="BM95" s="793"/>
      <c r="BN95" s="796"/>
    </row>
    <row r="96" spans="2:66" ht="9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571"/>
      <c r="N96" s="267"/>
      <c r="O96" s="267"/>
      <c r="P96" s="267"/>
      <c r="Q96" s="267"/>
      <c r="R96" s="267"/>
      <c r="S96" s="267"/>
      <c r="T96" s="267"/>
      <c r="U96" s="572"/>
      <c r="V96" s="571"/>
      <c r="W96" s="267"/>
      <c r="X96" s="267"/>
      <c r="Y96" s="267"/>
      <c r="Z96" s="267"/>
      <c r="AA96" s="267"/>
      <c r="AB96" s="267"/>
      <c r="AC96" s="267"/>
      <c r="AD96" s="267"/>
      <c r="AE96" s="572"/>
      <c r="AF96" s="389"/>
      <c r="AG96" s="389"/>
      <c r="AH96" s="389"/>
      <c r="AI96" s="389"/>
      <c r="AJ96" s="389"/>
      <c r="AK96" s="389"/>
      <c r="AL96" s="389"/>
      <c r="AM96" s="389"/>
      <c r="AN96" s="389"/>
      <c r="AO96" s="389"/>
      <c r="AP96" s="389"/>
      <c r="AQ96" s="390"/>
      <c r="AS96" s="346"/>
      <c r="AT96" s="347"/>
      <c r="AU96" s="347"/>
      <c r="AV96" s="347"/>
      <c r="AW96" s="347"/>
      <c r="AX96" s="347"/>
      <c r="AY96" s="347"/>
      <c r="AZ96" s="347"/>
      <c r="BA96" s="347"/>
      <c r="BB96" s="347"/>
      <c r="BC96" s="794"/>
      <c r="BD96" s="794"/>
      <c r="BE96" s="794"/>
      <c r="BF96" s="794"/>
      <c r="BG96" s="794"/>
      <c r="BH96" s="794"/>
      <c r="BI96" s="794"/>
      <c r="BJ96" s="797"/>
      <c r="BK96" s="794"/>
      <c r="BL96" s="794"/>
      <c r="BM96" s="794"/>
      <c r="BN96" s="798"/>
    </row>
    <row r="97" spans="2:66" ht="10.5" customHeight="1">
      <c r="B97" s="368" t="s">
        <v>78</v>
      </c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725"/>
      <c r="N97" s="726"/>
      <c r="O97" s="726"/>
      <c r="P97" s="726"/>
      <c r="Q97" s="726"/>
      <c r="R97" s="726"/>
      <c r="S97" s="726"/>
      <c r="T97" s="726"/>
      <c r="U97" s="799"/>
      <c r="V97" s="725"/>
      <c r="W97" s="726"/>
      <c r="X97" s="726"/>
      <c r="Y97" s="726"/>
      <c r="Z97" s="726"/>
      <c r="AA97" s="726"/>
      <c r="AB97" s="726"/>
      <c r="AC97" s="726"/>
      <c r="AD97" s="726"/>
      <c r="AE97" s="799"/>
      <c r="AF97" s="753"/>
      <c r="AG97" s="753"/>
      <c r="AH97" s="753"/>
      <c r="AI97" s="753"/>
      <c r="AJ97" s="753"/>
      <c r="AK97" s="753"/>
      <c r="AL97" s="753"/>
      <c r="AM97" s="753"/>
      <c r="AN97" s="753"/>
      <c r="AO97" s="753"/>
      <c r="AP97" s="753"/>
      <c r="AQ97" s="754"/>
      <c r="AS97" s="354" t="s">
        <v>128</v>
      </c>
      <c r="AT97" s="354"/>
      <c r="AU97" s="354"/>
      <c r="AV97" s="354"/>
      <c r="AW97" s="354"/>
      <c r="AX97" s="354"/>
      <c r="AY97" s="354"/>
      <c r="AZ97" s="354"/>
      <c r="BA97" s="354"/>
      <c r="BB97" s="354"/>
    </row>
    <row r="98" spans="2:66" ht="9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728"/>
      <c r="N98" s="729"/>
      <c r="O98" s="729"/>
      <c r="P98" s="729"/>
      <c r="Q98" s="729"/>
      <c r="R98" s="729"/>
      <c r="S98" s="729"/>
      <c r="T98" s="729"/>
      <c r="U98" s="800"/>
      <c r="V98" s="728"/>
      <c r="W98" s="729"/>
      <c r="X98" s="729"/>
      <c r="Y98" s="729"/>
      <c r="Z98" s="729"/>
      <c r="AA98" s="729"/>
      <c r="AB98" s="729"/>
      <c r="AC98" s="729"/>
      <c r="AD98" s="729"/>
      <c r="AE98" s="800"/>
      <c r="AF98" s="755"/>
      <c r="AG98" s="755"/>
      <c r="AH98" s="755"/>
      <c r="AI98" s="755"/>
      <c r="AJ98" s="755"/>
      <c r="AK98" s="755"/>
      <c r="AL98" s="755"/>
      <c r="AM98" s="755"/>
      <c r="AN98" s="755"/>
      <c r="AO98" s="755"/>
      <c r="AP98" s="755"/>
      <c r="AQ98" s="756"/>
      <c r="AS98" s="334" t="s">
        <v>129</v>
      </c>
      <c r="AT98" s="335"/>
      <c r="AU98" s="335"/>
      <c r="AV98" s="335"/>
      <c r="AW98" s="335"/>
      <c r="AX98" s="335"/>
      <c r="AY98" s="335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340" t="s">
        <v>37</v>
      </c>
      <c r="BN98" s="341"/>
    </row>
    <row r="99" spans="2:66" ht="9" customHeight="1">
      <c r="B99" s="290" t="s">
        <v>79</v>
      </c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811"/>
      <c r="N99" s="755"/>
      <c r="O99" s="755"/>
      <c r="P99" s="755"/>
      <c r="Q99" s="755"/>
      <c r="R99" s="755"/>
      <c r="S99" s="755"/>
      <c r="T99" s="755"/>
      <c r="U99" s="812"/>
      <c r="V99" s="811"/>
      <c r="W99" s="755"/>
      <c r="X99" s="755"/>
      <c r="Y99" s="755"/>
      <c r="Z99" s="755"/>
      <c r="AA99" s="755"/>
      <c r="AB99" s="755"/>
      <c r="AC99" s="755"/>
      <c r="AD99" s="755"/>
      <c r="AE99" s="812"/>
      <c r="AF99" s="755"/>
      <c r="AG99" s="755"/>
      <c r="AH99" s="755"/>
      <c r="AI99" s="755"/>
      <c r="AJ99" s="755"/>
      <c r="AK99" s="755"/>
      <c r="AL99" s="755"/>
      <c r="AM99" s="755"/>
      <c r="AN99" s="755"/>
      <c r="AO99" s="755"/>
      <c r="AP99" s="755"/>
      <c r="AQ99" s="756"/>
      <c r="AS99" s="336"/>
      <c r="AT99" s="337"/>
      <c r="AU99" s="337"/>
      <c r="AV99" s="337"/>
      <c r="AW99" s="337"/>
      <c r="AX99" s="337"/>
      <c r="AY99" s="337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342"/>
      <c r="BN99" s="343"/>
    </row>
    <row r="100" spans="2:66" ht="9" customHeight="1"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811"/>
      <c r="N100" s="755"/>
      <c r="O100" s="755"/>
      <c r="P100" s="755"/>
      <c r="Q100" s="755"/>
      <c r="R100" s="755"/>
      <c r="S100" s="755"/>
      <c r="T100" s="755"/>
      <c r="U100" s="812"/>
      <c r="V100" s="811"/>
      <c r="W100" s="755"/>
      <c r="X100" s="755"/>
      <c r="Y100" s="755"/>
      <c r="Z100" s="755"/>
      <c r="AA100" s="755"/>
      <c r="AB100" s="755"/>
      <c r="AC100" s="755"/>
      <c r="AD100" s="755"/>
      <c r="AE100" s="812"/>
      <c r="AF100" s="755"/>
      <c r="AG100" s="755"/>
      <c r="AH100" s="755"/>
      <c r="AI100" s="755"/>
      <c r="AJ100" s="755"/>
      <c r="AK100" s="755"/>
      <c r="AL100" s="755"/>
      <c r="AM100" s="755"/>
      <c r="AN100" s="755"/>
      <c r="AO100" s="755"/>
      <c r="AP100" s="755"/>
      <c r="AQ100" s="756"/>
      <c r="AS100" s="336"/>
      <c r="AT100" s="337"/>
      <c r="AU100" s="337"/>
      <c r="AV100" s="337"/>
      <c r="AW100" s="337"/>
      <c r="AX100" s="337"/>
      <c r="AY100" s="337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342"/>
      <c r="BN100" s="343"/>
    </row>
    <row r="101" spans="2:66" ht="9" customHeight="1">
      <c r="B101" s="813" t="s">
        <v>197</v>
      </c>
      <c r="C101" s="814"/>
      <c r="D101" s="814"/>
      <c r="E101" s="814"/>
      <c r="F101" s="814"/>
      <c r="G101" s="814"/>
      <c r="H101" s="814"/>
      <c r="I101" s="814"/>
      <c r="J101" s="814"/>
      <c r="K101" s="814"/>
      <c r="L101" s="814"/>
      <c r="M101" s="811"/>
      <c r="N101" s="755"/>
      <c r="O101" s="755"/>
      <c r="P101" s="755"/>
      <c r="Q101" s="755"/>
      <c r="R101" s="755"/>
      <c r="S101" s="755"/>
      <c r="T101" s="755"/>
      <c r="U101" s="812"/>
      <c r="V101" s="820"/>
      <c r="W101" s="821"/>
      <c r="X101" s="821"/>
      <c r="Y101" s="821"/>
      <c r="Z101" s="821"/>
      <c r="AA101" s="821"/>
      <c r="AB101" s="821"/>
      <c r="AC101" s="821"/>
      <c r="AD101" s="821"/>
      <c r="AE101" s="822"/>
      <c r="AF101" s="755"/>
      <c r="AG101" s="755"/>
      <c r="AH101" s="755"/>
      <c r="AI101" s="755"/>
      <c r="AJ101" s="755"/>
      <c r="AK101" s="755"/>
      <c r="AL101" s="755"/>
      <c r="AM101" s="755"/>
      <c r="AN101" s="755"/>
      <c r="AO101" s="755"/>
      <c r="AP101" s="755"/>
      <c r="AQ101" s="756"/>
      <c r="AS101" s="338"/>
      <c r="AT101" s="339"/>
      <c r="AU101" s="339"/>
      <c r="AV101" s="339"/>
      <c r="AW101" s="339"/>
      <c r="AX101" s="339"/>
      <c r="AY101" s="33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24"/>
      <c r="BN101" s="220"/>
    </row>
    <row r="102" spans="2:66" ht="9" customHeight="1">
      <c r="B102" s="815"/>
      <c r="C102" s="816"/>
      <c r="D102" s="816"/>
      <c r="E102" s="816"/>
      <c r="F102" s="816"/>
      <c r="G102" s="816"/>
      <c r="H102" s="816"/>
      <c r="I102" s="816"/>
      <c r="J102" s="816"/>
      <c r="K102" s="816"/>
      <c r="L102" s="816"/>
      <c r="M102" s="817"/>
      <c r="N102" s="818"/>
      <c r="O102" s="818"/>
      <c r="P102" s="818"/>
      <c r="Q102" s="818"/>
      <c r="R102" s="818"/>
      <c r="S102" s="818"/>
      <c r="T102" s="818"/>
      <c r="U102" s="819"/>
      <c r="V102" s="823"/>
      <c r="W102" s="824"/>
      <c r="X102" s="824"/>
      <c r="Y102" s="824"/>
      <c r="Z102" s="824"/>
      <c r="AA102" s="824"/>
      <c r="AB102" s="824"/>
      <c r="AC102" s="824"/>
      <c r="AD102" s="824"/>
      <c r="AE102" s="825"/>
      <c r="AF102" s="818"/>
      <c r="AG102" s="818"/>
      <c r="AH102" s="818"/>
      <c r="AI102" s="818"/>
      <c r="AJ102" s="818"/>
      <c r="AK102" s="818"/>
      <c r="AL102" s="818"/>
      <c r="AM102" s="818"/>
      <c r="AN102" s="818"/>
      <c r="AO102" s="818"/>
      <c r="AP102" s="818"/>
      <c r="AQ102" s="826"/>
      <c r="AS102" s="266" t="s">
        <v>180</v>
      </c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 t="s">
        <v>37</v>
      </c>
      <c r="BN102" s="323"/>
    </row>
    <row r="103" spans="2:66" ht="9" customHeight="1">
      <c r="AS103" s="268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69"/>
      <c r="BN103" s="301"/>
    </row>
    <row r="104" spans="2:66" ht="12" customHeight="1">
      <c r="B104" s="289" t="s">
        <v>40</v>
      </c>
      <c r="C104" s="289"/>
      <c r="D104" s="289"/>
      <c r="E104" s="289"/>
      <c r="F104" s="289"/>
      <c r="G104" s="289"/>
      <c r="H104" s="289" t="s">
        <v>41</v>
      </c>
      <c r="I104" s="289"/>
      <c r="J104" s="289"/>
      <c r="K104" s="289"/>
      <c r="L104" s="289"/>
      <c r="M104" s="289" t="s">
        <v>42</v>
      </c>
      <c r="N104" s="289"/>
      <c r="O104" s="289"/>
      <c r="P104" s="289"/>
      <c r="Q104" s="289"/>
      <c r="R104" s="289" t="s">
        <v>43</v>
      </c>
      <c r="S104" s="289"/>
      <c r="T104" s="289"/>
      <c r="U104" s="289"/>
      <c r="V104" s="289"/>
      <c r="W104" s="289"/>
      <c r="X104" s="289"/>
      <c r="Y104" s="6"/>
      <c r="Z104" s="620" t="s">
        <v>8</v>
      </c>
      <c r="AA104" s="621"/>
      <c r="AB104" s="621"/>
      <c r="AC104" s="621"/>
      <c r="AD104" s="621"/>
      <c r="AE104" s="621"/>
      <c r="AF104" s="621"/>
      <c r="AG104" s="621"/>
      <c r="AH104" s="621"/>
      <c r="AI104" s="621"/>
      <c r="AJ104" s="621"/>
      <c r="AK104" s="621"/>
      <c r="AL104" s="621"/>
      <c r="AM104" s="621"/>
      <c r="AN104" s="621"/>
      <c r="AO104" s="621"/>
      <c r="AP104" s="621"/>
      <c r="AQ104" s="622"/>
      <c r="AS104" s="268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69"/>
      <c r="BN104" s="301"/>
    </row>
    <row r="105" spans="2:66" ht="9" customHeight="1"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6"/>
      <c r="Z105" s="623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4"/>
      <c r="AL105" s="624"/>
      <c r="AM105" s="624"/>
      <c r="AN105" s="624"/>
      <c r="AO105" s="624"/>
      <c r="AP105" s="624"/>
      <c r="AQ105" s="625"/>
      <c r="AS105" s="318" t="s">
        <v>120</v>
      </c>
      <c r="AT105" s="319"/>
      <c r="AU105" s="319"/>
      <c r="AV105" s="319"/>
      <c r="AW105" s="319"/>
      <c r="AX105" s="319"/>
      <c r="AY105" s="31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69" t="s">
        <v>37</v>
      </c>
      <c r="BN105" s="301"/>
    </row>
    <row r="106" spans="2:66" ht="10.5" customHeight="1"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7"/>
      <c r="Z106" s="62"/>
      <c r="AA106" s="7"/>
      <c r="AB106" s="6"/>
      <c r="AC106" s="7"/>
      <c r="AD106" s="6"/>
      <c r="AF106" s="6"/>
      <c r="AG106" s="6"/>
      <c r="AH106" s="7" t="s">
        <v>75</v>
      </c>
      <c r="AI106" s="6"/>
      <c r="AJ106" s="6"/>
      <c r="AL106" s="7"/>
      <c r="AM106" s="7" t="s">
        <v>74</v>
      </c>
      <c r="AN106" s="7"/>
      <c r="AO106" s="7"/>
      <c r="AP106" s="7"/>
      <c r="AQ106" s="63" t="s">
        <v>37</v>
      </c>
      <c r="AS106" s="318"/>
      <c r="AT106" s="319"/>
      <c r="AU106" s="319"/>
      <c r="AV106" s="319"/>
      <c r="AW106" s="319"/>
      <c r="AX106" s="319"/>
      <c r="AY106" s="31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69"/>
      <c r="BN106" s="301"/>
    </row>
    <row r="107" spans="2:66" ht="9" customHeight="1">
      <c r="B107" s="289"/>
      <c r="C107" s="289"/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56"/>
      <c r="Z107" s="771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3"/>
      <c r="AS107" s="318"/>
      <c r="AT107" s="319"/>
      <c r="AU107" s="319"/>
      <c r="AV107" s="319"/>
      <c r="AW107" s="319"/>
      <c r="AX107" s="319"/>
      <c r="AY107" s="31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69"/>
      <c r="BN107" s="301"/>
    </row>
    <row r="108" spans="2:66" ht="9" customHeight="1">
      <c r="B108" s="289"/>
      <c r="C108" s="289"/>
      <c r="D108" s="289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56"/>
      <c r="Z108" s="771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3"/>
      <c r="AS108" s="330" t="s">
        <v>91</v>
      </c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6"/>
    </row>
    <row r="109" spans="2:66" ht="18" customHeight="1">
      <c r="B109" s="289"/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56"/>
      <c r="Z109" s="774"/>
      <c r="AA109" s="775"/>
      <c r="AB109" s="775"/>
      <c r="AC109" s="775"/>
      <c r="AD109" s="775"/>
      <c r="AE109" s="775"/>
      <c r="AF109" s="775"/>
      <c r="AG109" s="775"/>
      <c r="AH109" s="775"/>
      <c r="AI109" s="775"/>
      <c r="AJ109" s="775"/>
      <c r="AK109" s="775"/>
      <c r="AL109" s="775"/>
      <c r="AM109" s="775"/>
      <c r="AN109" s="775"/>
      <c r="AO109" s="775"/>
      <c r="AP109" s="775"/>
      <c r="AQ109" s="776"/>
      <c r="AS109" s="331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300"/>
    </row>
    <row r="110" spans="2:66" ht="3" customHeight="1"/>
    <row r="111" spans="2:66" ht="6" customHeight="1">
      <c r="B111" s="581" t="s">
        <v>167</v>
      </c>
      <c r="C111" s="581"/>
      <c r="D111" s="581"/>
      <c r="E111" s="581"/>
      <c r="F111" s="581"/>
      <c r="G111" s="581"/>
      <c r="H111" s="581"/>
      <c r="I111" s="581"/>
      <c r="J111" s="262" t="s">
        <v>0</v>
      </c>
      <c r="K111" s="262"/>
      <c r="L111" s="262"/>
      <c r="M111" s="262"/>
      <c r="N111" s="262"/>
      <c r="O111" s="262"/>
      <c r="P111" s="262"/>
      <c r="Q111" s="262"/>
      <c r="Z111" s="650" t="s">
        <v>82</v>
      </c>
      <c r="AA111" s="650"/>
      <c r="AB111" s="650"/>
      <c r="AC111" s="650"/>
      <c r="AD111" s="650"/>
      <c r="AE111" s="1011"/>
      <c r="AF111" s="1011"/>
      <c r="AG111" s="1011"/>
      <c r="AH111" s="1011"/>
      <c r="AI111" s="1011"/>
      <c r="AJ111" s="1011"/>
      <c r="AK111" s="1011"/>
      <c r="AL111" s="265" t="s">
        <v>186</v>
      </c>
      <c r="AM111" s="265"/>
      <c r="AN111" s="265"/>
      <c r="AO111" s="265"/>
      <c r="AP111" s="265"/>
      <c r="AQ111" s="265"/>
      <c r="AS111" s="135"/>
      <c r="AT111" s="135"/>
      <c r="AU111" s="135"/>
      <c r="AV111" s="135"/>
      <c r="AW111" s="135"/>
      <c r="AX111" s="135"/>
      <c r="AY111" s="135"/>
      <c r="AZ111" s="135"/>
      <c r="BA111" s="539" t="s">
        <v>76</v>
      </c>
      <c r="BB111" s="539"/>
      <c r="BC111" s="539"/>
      <c r="BD111" s="539"/>
      <c r="BE111" s="661"/>
      <c r="BF111" s="661"/>
      <c r="BG111" s="661"/>
      <c r="BH111" s="297" t="s">
        <v>5</v>
      </c>
      <c r="BI111" s="661"/>
      <c r="BJ111" s="661"/>
      <c r="BK111" s="297" t="s">
        <v>6</v>
      </c>
      <c r="BL111" s="661"/>
      <c r="BM111" s="661"/>
      <c r="BN111" s="297" t="s">
        <v>7</v>
      </c>
    </row>
    <row r="112" spans="2:66" ht="10.5" customHeight="1">
      <c r="B112" s="581"/>
      <c r="C112" s="581"/>
      <c r="D112" s="581"/>
      <c r="E112" s="581"/>
      <c r="F112" s="581"/>
      <c r="G112" s="581"/>
      <c r="H112" s="581"/>
      <c r="I112" s="581"/>
      <c r="J112" s="262"/>
      <c r="K112" s="262"/>
      <c r="L112" s="262"/>
      <c r="M112" s="262"/>
      <c r="N112" s="262"/>
      <c r="O112" s="262"/>
      <c r="P112" s="262"/>
      <c r="Q112" s="262"/>
      <c r="S112" s="270" t="s">
        <v>31</v>
      </c>
      <c r="T112" s="270"/>
      <c r="U112" s="270"/>
      <c r="V112" s="270"/>
      <c r="W112" s="270"/>
      <c r="X112" s="270"/>
      <c r="Y112" s="270"/>
      <c r="Z112" s="211"/>
      <c r="AA112" s="211"/>
      <c r="AB112" s="211"/>
      <c r="AC112" s="211"/>
      <c r="AD112" s="211"/>
      <c r="AE112" s="1012"/>
      <c r="AF112" s="1012"/>
      <c r="AG112" s="1012"/>
      <c r="AH112" s="1012"/>
      <c r="AI112" s="1012"/>
      <c r="AJ112" s="1012"/>
      <c r="AK112" s="1012"/>
      <c r="AL112" s="265"/>
      <c r="AM112" s="265"/>
      <c r="AN112" s="265"/>
      <c r="AO112" s="265"/>
      <c r="AP112" s="265"/>
      <c r="AQ112" s="265"/>
      <c r="AS112" s="135"/>
      <c r="AT112" s="135"/>
      <c r="AU112" s="135"/>
      <c r="AV112" s="135"/>
      <c r="AW112" s="135"/>
      <c r="AX112" s="135"/>
      <c r="AY112" s="135"/>
      <c r="AZ112" s="135"/>
      <c r="BA112" s="540"/>
      <c r="BB112" s="540"/>
      <c r="BC112" s="540"/>
      <c r="BD112" s="540"/>
      <c r="BE112" s="662"/>
      <c r="BF112" s="662"/>
      <c r="BG112" s="662"/>
      <c r="BH112" s="298"/>
      <c r="BI112" s="662"/>
      <c r="BJ112" s="662"/>
      <c r="BK112" s="298"/>
      <c r="BL112" s="662"/>
      <c r="BM112" s="662"/>
      <c r="BN112" s="298"/>
    </row>
    <row r="113" spans="2:79" ht="10.5" customHeight="1">
      <c r="B113" s="581"/>
      <c r="C113" s="581"/>
      <c r="D113" s="581"/>
      <c r="E113" s="581"/>
      <c r="F113" s="581"/>
      <c r="G113" s="581"/>
      <c r="H113" s="581"/>
      <c r="I113" s="581"/>
      <c r="J113" s="262"/>
      <c r="K113" s="262"/>
      <c r="L113" s="262"/>
      <c r="M113" s="262"/>
      <c r="N113" s="262"/>
      <c r="O113" s="262"/>
      <c r="P113" s="262"/>
      <c r="Q113" s="262"/>
      <c r="S113" s="270"/>
      <c r="T113" s="270"/>
      <c r="U113" s="270"/>
      <c r="V113" s="270"/>
      <c r="W113" s="270"/>
      <c r="X113" s="270"/>
      <c r="Y113" s="270"/>
      <c r="AS113" s="652" t="s">
        <v>183</v>
      </c>
      <c r="AT113" s="652"/>
      <c r="AU113" s="652"/>
      <c r="AV113" s="652"/>
      <c r="AW113" s="652"/>
      <c r="AX113" s="652"/>
      <c r="AY113" s="652"/>
      <c r="AZ113" s="652"/>
    </row>
    <row r="114" spans="2:79" ht="10.5" customHeight="1">
      <c r="B114" s="516" t="s">
        <v>184</v>
      </c>
      <c r="C114" s="516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S114" s="517" t="s">
        <v>24</v>
      </c>
      <c r="T114" s="518"/>
      <c r="U114" s="518"/>
      <c r="V114" s="518"/>
      <c r="W114" s="518"/>
      <c r="X114" s="518"/>
      <c r="Y114" s="519"/>
      <c r="Z114" s="654"/>
      <c r="AA114" s="654"/>
      <c r="AB114" s="659"/>
      <c r="AC114" s="659"/>
      <c r="AD114" s="659"/>
      <c r="AE114" s="659"/>
      <c r="AF114" s="659"/>
      <c r="AG114" s="659"/>
      <c r="AH114" s="659"/>
      <c r="AI114" s="659"/>
      <c r="AJ114" s="654"/>
      <c r="AK114" s="654"/>
      <c r="AL114" s="501" t="s">
        <v>188</v>
      </c>
      <c r="AM114" s="502"/>
      <c r="AN114" s="502"/>
      <c r="AO114" s="502"/>
      <c r="AP114" s="502"/>
      <c r="AQ114" s="503"/>
      <c r="AS114" s="507" t="s">
        <v>38</v>
      </c>
      <c r="AT114" s="508"/>
      <c r="AU114" s="508"/>
      <c r="AV114" s="508"/>
      <c r="AW114" s="508"/>
      <c r="AX114" s="508"/>
      <c r="AY114" s="508"/>
      <c r="AZ114" s="508"/>
      <c r="BA114" s="508"/>
      <c r="BB114" s="509"/>
      <c r="BC114" s="656"/>
      <c r="BD114" s="656"/>
      <c r="BE114" s="656"/>
      <c r="BF114" s="656"/>
      <c r="BG114" s="656"/>
      <c r="BH114" s="666"/>
      <c r="BI114" s="666"/>
      <c r="BJ114" s="666"/>
      <c r="BK114" s="666"/>
      <c r="BL114" s="666"/>
      <c r="BM114" s="666"/>
      <c r="BN114" s="667"/>
    </row>
    <row r="115" spans="2:79" ht="10.5" customHeight="1">
      <c r="B115" s="516"/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516"/>
      <c r="P115" s="516"/>
      <c r="Q115" s="516"/>
      <c r="S115" s="315"/>
      <c r="T115" s="316"/>
      <c r="U115" s="316"/>
      <c r="V115" s="316"/>
      <c r="W115" s="316"/>
      <c r="X115" s="316"/>
      <c r="Y115" s="317"/>
      <c r="Z115" s="655"/>
      <c r="AA115" s="655"/>
      <c r="AB115" s="660"/>
      <c r="AC115" s="660"/>
      <c r="AD115" s="660"/>
      <c r="AE115" s="660"/>
      <c r="AF115" s="660"/>
      <c r="AG115" s="660"/>
      <c r="AH115" s="660"/>
      <c r="AI115" s="660"/>
      <c r="AJ115" s="655"/>
      <c r="AK115" s="655"/>
      <c r="AL115" s="504"/>
      <c r="AM115" s="505"/>
      <c r="AN115" s="505"/>
      <c r="AO115" s="505"/>
      <c r="AP115" s="505"/>
      <c r="AQ115" s="506"/>
      <c r="AS115" s="510"/>
      <c r="AT115" s="511"/>
      <c r="AU115" s="511"/>
      <c r="AV115" s="511"/>
      <c r="AW115" s="511"/>
      <c r="AX115" s="511"/>
      <c r="AY115" s="511"/>
      <c r="AZ115" s="511"/>
      <c r="BA115" s="511"/>
      <c r="BB115" s="512"/>
      <c r="BC115" s="657"/>
      <c r="BD115" s="657"/>
      <c r="BE115" s="657"/>
      <c r="BF115" s="657"/>
      <c r="BG115" s="657"/>
      <c r="BH115" s="668"/>
      <c r="BI115" s="668"/>
      <c r="BJ115" s="668"/>
      <c r="BK115" s="668"/>
      <c r="BL115" s="668"/>
      <c r="BM115" s="668"/>
      <c r="BN115" s="669"/>
      <c r="BR115" s="325" t="str">
        <f>MID(【入力】!$K$9,1,3)</f>
        <v/>
      </c>
      <c r="BS115" s="325"/>
      <c r="BT115" s="325"/>
      <c r="BU115" s="325"/>
      <c r="BV115" s="325" t="s">
        <v>3</v>
      </c>
      <c r="BW115" s="325"/>
      <c r="BX115" s="325" t="str">
        <f>MID(【入力】!$K$9,4,4)</f>
        <v/>
      </c>
      <c r="BY115" s="325"/>
      <c r="BZ115" s="325"/>
      <c r="CA115" s="325"/>
    </row>
    <row r="116" spans="2:79" ht="9.75" customHeight="1">
      <c r="B116" s="524" t="s">
        <v>4</v>
      </c>
      <c r="C116" s="525"/>
      <c r="D116" s="525"/>
      <c r="E116" s="525"/>
      <c r="F116" s="525"/>
      <c r="G116" s="686"/>
      <c r="H116" s="663"/>
      <c r="I116" s="663"/>
      <c r="J116" s="663"/>
      <c r="K116" s="536" t="s">
        <v>5</v>
      </c>
      <c r="L116" s="663"/>
      <c r="M116" s="663"/>
      <c r="N116" s="536" t="s">
        <v>6</v>
      </c>
      <c r="O116" s="663"/>
      <c r="P116" s="663"/>
      <c r="Q116" s="486" t="s">
        <v>7</v>
      </c>
      <c r="R116" s="10"/>
      <c r="S116" s="490" t="s">
        <v>9</v>
      </c>
      <c r="T116" s="491"/>
      <c r="U116" s="491"/>
      <c r="V116" s="491"/>
      <c r="W116" s="491"/>
      <c r="X116" s="491"/>
      <c r="Y116" s="492"/>
      <c r="Z116" s="36"/>
      <c r="AA116" s="685"/>
      <c r="AB116" s="685"/>
      <c r="AC116" s="685"/>
      <c r="AD116" s="685"/>
      <c r="AE116" s="685"/>
      <c r="AF116" s="685"/>
      <c r="AG116" s="685"/>
      <c r="AH116" s="685"/>
      <c r="AI116" s="685"/>
      <c r="AJ116" s="685"/>
      <c r="AK116" s="685"/>
      <c r="AL116" s="68"/>
      <c r="AM116" s="68"/>
      <c r="AN116" s="68"/>
      <c r="AO116" s="68"/>
      <c r="AP116" s="68"/>
      <c r="AQ116" s="69"/>
      <c r="AS116" s="513"/>
      <c r="AT116" s="514"/>
      <c r="AU116" s="514"/>
      <c r="AV116" s="514"/>
      <c r="AW116" s="514"/>
      <c r="AX116" s="514"/>
      <c r="AY116" s="514"/>
      <c r="AZ116" s="514"/>
      <c r="BA116" s="514"/>
      <c r="BB116" s="515"/>
      <c r="BC116" s="658"/>
      <c r="BD116" s="658"/>
      <c r="BE116" s="658"/>
      <c r="BF116" s="658"/>
      <c r="BG116" s="658"/>
      <c r="BH116" s="670"/>
      <c r="BI116" s="670"/>
      <c r="BJ116" s="670"/>
      <c r="BK116" s="670"/>
      <c r="BL116" s="670"/>
      <c r="BM116" s="670"/>
      <c r="BN116" s="671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</row>
    <row r="117" spans="2:79" ht="9.75" customHeight="1">
      <c r="B117" s="526"/>
      <c r="C117" s="527"/>
      <c r="D117" s="527"/>
      <c r="E117" s="527"/>
      <c r="F117" s="527"/>
      <c r="G117" s="687"/>
      <c r="H117" s="664"/>
      <c r="I117" s="664"/>
      <c r="J117" s="664"/>
      <c r="K117" s="537"/>
      <c r="L117" s="664"/>
      <c r="M117" s="664"/>
      <c r="N117" s="537"/>
      <c r="O117" s="664"/>
      <c r="P117" s="664"/>
      <c r="Q117" s="614"/>
      <c r="R117" s="10"/>
      <c r="S117" s="490"/>
      <c r="T117" s="491"/>
      <c r="U117" s="491"/>
      <c r="V117" s="491"/>
      <c r="W117" s="491"/>
      <c r="X117" s="491"/>
      <c r="Y117" s="492"/>
      <c r="Z117" s="36"/>
      <c r="AA117" s="685"/>
      <c r="AB117" s="685"/>
      <c r="AC117" s="685"/>
      <c r="AD117" s="685"/>
      <c r="AE117" s="685"/>
      <c r="AF117" s="685"/>
      <c r="AG117" s="685"/>
      <c r="AH117" s="685"/>
      <c r="AI117" s="685"/>
      <c r="AJ117" s="685"/>
      <c r="AK117" s="685"/>
      <c r="AL117" s="68"/>
      <c r="AM117" s="68"/>
      <c r="AN117" s="68"/>
      <c r="AO117" s="68"/>
      <c r="AP117" s="68"/>
      <c r="AQ117" s="69"/>
      <c r="AS117" s="315" t="s">
        <v>14</v>
      </c>
      <c r="AT117" s="316"/>
      <c r="AU117" s="316"/>
      <c r="AV117" s="316"/>
      <c r="AW117" s="316"/>
      <c r="AX117" s="316"/>
      <c r="AY117" s="316"/>
      <c r="AZ117" s="316"/>
      <c r="BA117" s="316"/>
      <c r="BB117" s="317"/>
      <c r="BC117" s="675"/>
      <c r="BD117" s="675"/>
      <c r="BE117" s="675"/>
      <c r="BF117" s="675"/>
      <c r="BG117" s="675"/>
      <c r="BH117" s="675"/>
      <c r="BI117" s="675"/>
      <c r="BJ117" s="675"/>
      <c r="BK117" s="675"/>
      <c r="BL117" s="267" t="s">
        <v>37</v>
      </c>
      <c r="BM117" s="267"/>
      <c r="BN117" s="323"/>
    </row>
    <row r="118" spans="2:79" ht="9.75" customHeight="1">
      <c r="B118" s="528"/>
      <c r="C118" s="529"/>
      <c r="D118" s="529"/>
      <c r="E118" s="529"/>
      <c r="F118" s="529"/>
      <c r="G118" s="688"/>
      <c r="H118" s="665"/>
      <c r="I118" s="665"/>
      <c r="J118" s="665"/>
      <c r="K118" s="538"/>
      <c r="L118" s="665"/>
      <c r="M118" s="665"/>
      <c r="N118" s="538"/>
      <c r="O118" s="665"/>
      <c r="P118" s="665"/>
      <c r="Q118" s="615"/>
      <c r="R118" s="10"/>
      <c r="S118" s="490" t="s">
        <v>10</v>
      </c>
      <c r="T118" s="491"/>
      <c r="U118" s="491"/>
      <c r="V118" s="491"/>
      <c r="W118" s="491"/>
      <c r="X118" s="491"/>
      <c r="Y118" s="492"/>
      <c r="AA118" s="677"/>
      <c r="AB118" s="677"/>
      <c r="AC118" s="677"/>
      <c r="AD118" s="677"/>
      <c r="AE118" s="677"/>
      <c r="AF118" s="677"/>
      <c r="AG118" s="677"/>
      <c r="AH118" s="677"/>
      <c r="AI118" s="677"/>
      <c r="AJ118" s="677"/>
      <c r="AK118" s="677"/>
      <c r="AL118" s="677"/>
      <c r="AM118" s="677"/>
      <c r="AN118" s="677"/>
      <c r="AO118" s="677"/>
      <c r="AP118" s="677"/>
      <c r="AQ118" s="678"/>
      <c r="AS118" s="318"/>
      <c r="AT118" s="319"/>
      <c r="AU118" s="319"/>
      <c r="AV118" s="319"/>
      <c r="AW118" s="319"/>
      <c r="AX118" s="319"/>
      <c r="AY118" s="319"/>
      <c r="AZ118" s="319"/>
      <c r="BA118" s="319"/>
      <c r="BB118" s="320"/>
      <c r="BC118" s="676"/>
      <c r="BD118" s="676"/>
      <c r="BE118" s="676"/>
      <c r="BF118" s="676"/>
      <c r="BG118" s="676"/>
      <c r="BH118" s="676"/>
      <c r="BI118" s="676"/>
      <c r="BJ118" s="676"/>
      <c r="BK118" s="676"/>
      <c r="BL118" s="269"/>
      <c r="BM118" s="269"/>
      <c r="BN118" s="301"/>
    </row>
    <row r="119" spans="2:79" ht="9.75" customHeight="1">
      <c r="S119" s="490"/>
      <c r="T119" s="491"/>
      <c r="U119" s="491"/>
      <c r="V119" s="491"/>
      <c r="W119" s="491"/>
      <c r="X119" s="491"/>
      <c r="Y119" s="492"/>
      <c r="Z119" s="9"/>
      <c r="AA119" s="677"/>
      <c r="AB119" s="677"/>
      <c r="AC119" s="677"/>
      <c r="AD119" s="677"/>
      <c r="AE119" s="677"/>
      <c r="AF119" s="677"/>
      <c r="AG119" s="677"/>
      <c r="AH119" s="677"/>
      <c r="AI119" s="677"/>
      <c r="AJ119" s="677"/>
      <c r="AK119" s="677"/>
      <c r="AL119" s="677"/>
      <c r="AM119" s="677"/>
      <c r="AN119" s="677"/>
      <c r="AO119" s="677"/>
      <c r="AP119" s="677"/>
      <c r="AQ119" s="678"/>
      <c r="AS119" s="318"/>
      <c r="AT119" s="319"/>
      <c r="AU119" s="319"/>
      <c r="AV119" s="319"/>
      <c r="AW119" s="319"/>
      <c r="AX119" s="319"/>
      <c r="AY119" s="319"/>
      <c r="AZ119" s="319"/>
      <c r="BA119" s="319"/>
      <c r="BB119" s="320"/>
      <c r="BC119" s="676"/>
      <c r="BD119" s="676"/>
      <c r="BE119" s="676"/>
      <c r="BF119" s="676"/>
      <c r="BG119" s="676"/>
      <c r="BH119" s="676"/>
      <c r="BI119" s="676"/>
      <c r="BJ119" s="676"/>
      <c r="BK119" s="676"/>
      <c r="BL119" s="269"/>
      <c r="BM119" s="269"/>
      <c r="BN119" s="301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</row>
    <row r="120" spans="2:79" ht="9.75" customHeight="1">
      <c r="B120" s="384" t="s">
        <v>2</v>
      </c>
      <c r="C120" s="132"/>
      <c r="D120" s="132"/>
      <c r="E120" s="132"/>
      <c r="F120" s="570"/>
      <c r="G120" s="679"/>
      <c r="H120" s="682"/>
      <c r="I120" s="682"/>
      <c r="J120" s="682"/>
      <c r="K120" s="637" t="s">
        <v>3</v>
      </c>
      <c r="L120" s="672"/>
      <c r="M120" s="672"/>
      <c r="N120" s="643" t="s">
        <v>3</v>
      </c>
      <c r="O120" s="672"/>
      <c r="P120" s="672"/>
      <c r="Q120" s="698"/>
      <c r="S120" s="490" t="s">
        <v>11</v>
      </c>
      <c r="T120" s="491"/>
      <c r="U120" s="491"/>
      <c r="V120" s="491"/>
      <c r="W120" s="491"/>
      <c r="X120" s="491"/>
      <c r="Y120" s="492"/>
      <c r="AA120" s="677"/>
      <c r="AB120" s="677"/>
      <c r="AC120" s="677"/>
      <c r="AD120" s="677"/>
      <c r="AE120" s="677"/>
      <c r="AF120" s="677"/>
      <c r="AG120" s="677"/>
      <c r="AH120" s="677"/>
      <c r="AI120" s="677"/>
      <c r="AJ120" s="677"/>
      <c r="AK120" s="677"/>
      <c r="AL120" s="677"/>
      <c r="AM120" s="677"/>
      <c r="AN120" s="677"/>
      <c r="AO120" s="677"/>
      <c r="AP120" s="677"/>
      <c r="AQ120" s="678"/>
      <c r="AS120" s="318" t="s">
        <v>27</v>
      </c>
      <c r="AT120" s="319"/>
      <c r="AU120" s="319"/>
      <c r="AV120" s="319"/>
      <c r="AW120" s="319"/>
      <c r="AX120" s="319"/>
      <c r="AY120" s="319"/>
      <c r="AZ120" s="319"/>
      <c r="BA120" s="319"/>
      <c r="BB120" s="320"/>
      <c r="BC120" s="676"/>
      <c r="BD120" s="676"/>
      <c r="BE120" s="676"/>
      <c r="BF120" s="676"/>
      <c r="BG120" s="676"/>
      <c r="BH120" s="676"/>
      <c r="BI120" s="676"/>
      <c r="BJ120" s="676"/>
      <c r="BK120" s="676"/>
      <c r="BL120" s="269" t="s">
        <v>37</v>
      </c>
      <c r="BM120" s="269"/>
      <c r="BN120" s="301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</row>
    <row r="121" spans="2:79" ht="9.75" customHeight="1">
      <c r="B121" s="330"/>
      <c r="C121" s="135"/>
      <c r="D121" s="135"/>
      <c r="E121" s="135"/>
      <c r="F121" s="629"/>
      <c r="G121" s="680"/>
      <c r="H121" s="683"/>
      <c r="I121" s="683"/>
      <c r="J121" s="683"/>
      <c r="K121" s="638"/>
      <c r="L121" s="673"/>
      <c r="M121" s="673"/>
      <c r="N121" s="644"/>
      <c r="O121" s="673"/>
      <c r="P121" s="673"/>
      <c r="Q121" s="699"/>
      <c r="S121" s="490"/>
      <c r="T121" s="491"/>
      <c r="U121" s="491"/>
      <c r="V121" s="491"/>
      <c r="W121" s="491"/>
      <c r="X121" s="491"/>
      <c r="Y121" s="492"/>
      <c r="Z121" s="9"/>
      <c r="AA121" s="677"/>
      <c r="AB121" s="677"/>
      <c r="AC121" s="677"/>
      <c r="AD121" s="677"/>
      <c r="AE121" s="677"/>
      <c r="AF121" s="677"/>
      <c r="AG121" s="677"/>
      <c r="AH121" s="677"/>
      <c r="AI121" s="677"/>
      <c r="AJ121" s="677"/>
      <c r="AK121" s="677"/>
      <c r="AL121" s="677"/>
      <c r="AM121" s="677"/>
      <c r="AN121" s="677"/>
      <c r="AO121" s="677"/>
      <c r="AP121" s="677"/>
      <c r="AQ121" s="678"/>
      <c r="AS121" s="318"/>
      <c r="AT121" s="319"/>
      <c r="AU121" s="319"/>
      <c r="AV121" s="319"/>
      <c r="AW121" s="319"/>
      <c r="AX121" s="319"/>
      <c r="AY121" s="319"/>
      <c r="AZ121" s="319"/>
      <c r="BA121" s="319"/>
      <c r="BB121" s="320"/>
      <c r="BC121" s="676"/>
      <c r="BD121" s="676"/>
      <c r="BE121" s="676"/>
      <c r="BF121" s="676"/>
      <c r="BG121" s="676"/>
      <c r="BH121" s="676"/>
      <c r="BI121" s="676"/>
      <c r="BJ121" s="676"/>
      <c r="BK121" s="676"/>
      <c r="BL121" s="269"/>
      <c r="BM121" s="269"/>
      <c r="BN121" s="301"/>
    </row>
    <row r="122" spans="2:79" ht="9.75" customHeight="1">
      <c r="B122" s="331"/>
      <c r="C122" s="299"/>
      <c r="D122" s="299"/>
      <c r="E122" s="299"/>
      <c r="F122" s="630"/>
      <c r="G122" s="681"/>
      <c r="H122" s="684"/>
      <c r="I122" s="684"/>
      <c r="J122" s="684"/>
      <c r="K122" s="639"/>
      <c r="L122" s="674"/>
      <c r="M122" s="674"/>
      <c r="N122" s="645"/>
      <c r="O122" s="674"/>
      <c r="P122" s="674"/>
      <c r="Q122" s="700"/>
      <c r="S122" s="490" t="s">
        <v>26</v>
      </c>
      <c r="T122" s="491"/>
      <c r="U122" s="491"/>
      <c r="V122" s="491"/>
      <c r="W122" s="491"/>
      <c r="X122" s="491"/>
      <c r="Y122" s="492"/>
      <c r="AA122" s="677"/>
      <c r="AB122" s="677"/>
      <c r="AC122" s="677"/>
      <c r="AD122" s="677"/>
      <c r="AE122" s="677"/>
      <c r="AF122" s="677"/>
      <c r="AG122" s="677"/>
      <c r="AH122" s="677"/>
      <c r="AI122" s="677"/>
      <c r="AJ122" s="677"/>
      <c r="AK122" s="677"/>
      <c r="AL122" s="677"/>
      <c r="AM122" s="677"/>
      <c r="AN122" s="677"/>
      <c r="AO122" s="1013" t="s">
        <v>223</v>
      </c>
      <c r="AP122" s="1013"/>
      <c r="AQ122" s="70"/>
      <c r="AS122" s="318" t="s">
        <v>28</v>
      </c>
      <c r="AT122" s="319"/>
      <c r="AU122" s="319"/>
      <c r="AV122" s="319"/>
      <c r="AW122" s="319"/>
      <c r="AX122" s="319"/>
      <c r="AY122" s="319"/>
      <c r="AZ122" s="319"/>
      <c r="BA122" s="319"/>
      <c r="BB122" s="320"/>
      <c r="BC122" s="676"/>
      <c r="BD122" s="676"/>
      <c r="BE122" s="676"/>
      <c r="BF122" s="676"/>
      <c r="BG122" s="676"/>
      <c r="BH122" s="676"/>
      <c r="BI122" s="676"/>
      <c r="BJ122" s="676"/>
      <c r="BK122" s="676"/>
      <c r="BL122" s="269" t="s">
        <v>37</v>
      </c>
      <c r="BM122" s="269"/>
      <c r="BN122" s="301"/>
    </row>
    <row r="123" spans="2:79" ht="9.75" customHeight="1">
      <c r="G123" s="5"/>
      <c r="H123" s="5"/>
      <c r="I123" s="5"/>
      <c r="J123" s="5"/>
      <c r="K123" s="57"/>
      <c r="L123" s="58"/>
      <c r="M123" s="58"/>
      <c r="N123" s="59"/>
      <c r="O123" s="58"/>
      <c r="P123" s="58"/>
      <c r="Q123" s="58"/>
      <c r="S123" s="490"/>
      <c r="T123" s="491"/>
      <c r="U123" s="491"/>
      <c r="V123" s="491"/>
      <c r="W123" s="491"/>
      <c r="X123" s="491"/>
      <c r="Y123" s="492"/>
      <c r="Z123" s="9"/>
      <c r="AA123" s="677"/>
      <c r="AB123" s="677"/>
      <c r="AC123" s="677"/>
      <c r="AD123" s="677"/>
      <c r="AE123" s="677"/>
      <c r="AF123" s="677"/>
      <c r="AG123" s="677"/>
      <c r="AH123" s="677"/>
      <c r="AI123" s="677"/>
      <c r="AJ123" s="677"/>
      <c r="AK123" s="677"/>
      <c r="AL123" s="677"/>
      <c r="AM123" s="677"/>
      <c r="AN123" s="677"/>
      <c r="AO123" s="1013"/>
      <c r="AP123" s="1013"/>
      <c r="AQ123" s="70"/>
      <c r="AS123" s="318"/>
      <c r="AT123" s="319"/>
      <c r="AU123" s="319"/>
      <c r="AV123" s="319"/>
      <c r="AW123" s="319"/>
      <c r="AX123" s="319"/>
      <c r="AY123" s="319"/>
      <c r="AZ123" s="319"/>
      <c r="BA123" s="319"/>
      <c r="BB123" s="320"/>
      <c r="BC123" s="676"/>
      <c r="BD123" s="676"/>
      <c r="BE123" s="676"/>
      <c r="BF123" s="676"/>
      <c r="BG123" s="676"/>
      <c r="BH123" s="676"/>
      <c r="BI123" s="676"/>
      <c r="BJ123" s="676"/>
      <c r="BK123" s="676"/>
      <c r="BL123" s="269"/>
      <c r="BM123" s="269"/>
      <c r="BN123" s="301"/>
    </row>
    <row r="124" spans="2:79" ht="9.75" customHeight="1">
      <c r="B124" s="384" t="s">
        <v>181</v>
      </c>
      <c r="C124" s="132"/>
      <c r="D124" s="132"/>
      <c r="E124" s="132"/>
      <c r="F124" s="132"/>
      <c r="G124" s="689"/>
      <c r="H124" s="690"/>
      <c r="I124" s="690"/>
      <c r="J124" s="690"/>
      <c r="K124" s="690"/>
      <c r="L124" s="690"/>
      <c r="M124" s="690"/>
      <c r="N124" s="690"/>
      <c r="O124" s="690"/>
      <c r="P124" s="690"/>
      <c r="Q124" s="691"/>
      <c r="S124" s="490" t="s">
        <v>12</v>
      </c>
      <c r="T124" s="491"/>
      <c r="U124" s="491"/>
      <c r="V124" s="491"/>
      <c r="W124" s="491"/>
      <c r="X124" s="491"/>
      <c r="Y124" s="492"/>
      <c r="AA124" s="677"/>
      <c r="AB124" s="677"/>
      <c r="AC124" s="677"/>
      <c r="AD124" s="677"/>
      <c r="AE124" s="677"/>
      <c r="AF124" s="677"/>
      <c r="AG124" s="677"/>
      <c r="AH124" s="677"/>
      <c r="AI124" s="677"/>
      <c r="AJ124" s="677"/>
      <c r="AK124" s="677"/>
      <c r="AL124" s="677"/>
      <c r="AM124" s="677"/>
      <c r="AN124" s="677"/>
      <c r="AO124" s="677"/>
      <c r="AP124" s="677"/>
      <c r="AQ124" s="71"/>
      <c r="AS124" s="318" t="s">
        <v>29</v>
      </c>
      <c r="AT124" s="319"/>
      <c r="AU124" s="319"/>
      <c r="AV124" s="319"/>
      <c r="AW124" s="319"/>
      <c r="AX124" s="319"/>
      <c r="AY124" s="319"/>
      <c r="AZ124" s="319"/>
      <c r="BA124" s="319"/>
      <c r="BB124" s="320"/>
      <c r="BC124" s="676"/>
      <c r="BD124" s="676"/>
      <c r="BE124" s="676"/>
      <c r="BF124" s="676"/>
      <c r="BG124" s="676"/>
      <c r="BH124" s="676"/>
      <c r="BI124" s="676"/>
      <c r="BJ124" s="676"/>
      <c r="BK124" s="676"/>
      <c r="BL124" s="269" t="s">
        <v>37</v>
      </c>
      <c r="BM124" s="269"/>
      <c r="BN124" s="301"/>
    </row>
    <row r="125" spans="2:79" ht="9.75" customHeight="1">
      <c r="B125" s="330"/>
      <c r="C125" s="135"/>
      <c r="D125" s="135"/>
      <c r="E125" s="135"/>
      <c r="F125" s="135"/>
      <c r="G125" s="692"/>
      <c r="H125" s="693"/>
      <c r="I125" s="693"/>
      <c r="J125" s="693"/>
      <c r="K125" s="693"/>
      <c r="L125" s="693"/>
      <c r="M125" s="693"/>
      <c r="N125" s="693"/>
      <c r="O125" s="693"/>
      <c r="P125" s="693"/>
      <c r="Q125" s="694"/>
      <c r="S125" s="490"/>
      <c r="T125" s="491"/>
      <c r="U125" s="491"/>
      <c r="V125" s="491"/>
      <c r="W125" s="491"/>
      <c r="X125" s="491"/>
      <c r="Y125" s="492"/>
      <c r="Z125" s="9"/>
      <c r="AA125" s="677"/>
      <c r="AB125" s="677"/>
      <c r="AC125" s="677"/>
      <c r="AD125" s="677"/>
      <c r="AE125" s="677"/>
      <c r="AF125" s="677"/>
      <c r="AG125" s="677"/>
      <c r="AH125" s="677"/>
      <c r="AI125" s="677"/>
      <c r="AJ125" s="677"/>
      <c r="AK125" s="677"/>
      <c r="AL125" s="677"/>
      <c r="AM125" s="677"/>
      <c r="AN125" s="677"/>
      <c r="AO125" s="677"/>
      <c r="AP125" s="677"/>
      <c r="AQ125" s="71"/>
      <c r="AS125" s="318"/>
      <c r="AT125" s="319"/>
      <c r="AU125" s="319"/>
      <c r="AV125" s="319"/>
      <c r="AW125" s="319"/>
      <c r="AX125" s="319"/>
      <c r="AY125" s="319"/>
      <c r="AZ125" s="319"/>
      <c r="BA125" s="319"/>
      <c r="BB125" s="320"/>
      <c r="BC125" s="676"/>
      <c r="BD125" s="676"/>
      <c r="BE125" s="676"/>
      <c r="BF125" s="676"/>
      <c r="BG125" s="676"/>
      <c r="BH125" s="676"/>
      <c r="BI125" s="676"/>
      <c r="BJ125" s="676"/>
      <c r="BK125" s="676"/>
      <c r="BL125" s="269"/>
      <c r="BM125" s="269"/>
      <c r="BN125" s="301"/>
    </row>
    <row r="126" spans="2:79" ht="9.75" customHeight="1">
      <c r="B126" s="330"/>
      <c r="C126" s="135"/>
      <c r="D126" s="135"/>
      <c r="E126" s="135"/>
      <c r="F126" s="135"/>
      <c r="G126" s="692"/>
      <c r="H126" s="693"/>
      <c r="I126" s="693"/>
      <c r="J126" s="693"/>
      <c r="K126" s="693"/>
      <c r="L126" s="693"/>
      <c r="M126" s="693"/>
      <c r="N126" s="693"/>
      <c r="O126" s="693"/>
      <c r="P126" s="693"/>
      <c r="Q126" s="694"/>
      <c r="S126" s="490" t="s">
        <v>80</v>
      </c>
      <c r="T126" s="491"/>
      <c r="U126" s="491"/>
      <c r="V126" s="491"/>
      <c r="W126" s="491"/>
      <c r="X126" s="491"/>
      <c r="Y126" s="492"/>
      <c r="AA126" s="677"/>
      <c r="AB126" s="677"/>
      <c r="AC126" s="677"/>
      <c r="AD126" s="677"/>
      <c r="AE126" s="677"/>
      <c r="AF126" s="677"/>
      <c r="AG126" s="677"/>
      <c r="AH126" s="677"/>
      <c r="AI126" s="677"/>
      <c r="AJ126" s="677"/>
      <c r="AK126" s="677"/>
      <c r="AL126" s="677"/>
      <c r="AM126" s="677"/>
      <c r="AN126" s="677"/>
      <c r="AO126" s="677"/>
      <c r="AP126" s="677"/>
      <c r="AQ126" s="71"/>
      <c r="AS126" s="318" t="s">
        <v>189</v>
      </c>
      <c r="AT126" s="319"/>
      <c r="AU126" s="319"/>
      <c r="AV126" s="319"/>
      <c r="AW126" s="319"/>
      <c r="AX126" s="319"/>
      <c r="AY126" s="319"/>
      <c r="AZ126" s="319"/>
      <c r="BA126" s="319"/>
      <c r="BB126" s="320"/>
      <c r="BC126" s="676"/>
      <c r="BD126" s="676"/>
      <c r="BE126" s="676"/>
      <c r="BF126" s="676"/>
      <c r="BG126" s="676"/>
      <c r="BH126" s="676"/>
      <c r="BI126" s="676"/>
      <c r="BJ126" s="676"/>
      <c r="BK126" s="676"/>
      <c r="BL126" s="269" t="s">
        <v>37</v>
      </c>
      <c r="BM126" s="269"/>
      <c r="BN126" s="301"/>
    </row>
    <row r="127" spans="2:79" ht="9.75" customHeight="1">
      <c r="B127" s="330"/>
      <c r="C127" s="135"/>
      <c r="D127" s="135"/>
      <c r="E127" s="135"/>
      <c r="F127" s="135"/>
      <c r="G127" s="692"/>
      <c r="H127" s="693"/>
      <c r="I127" s="693"/>
      <c r="J127" s="693"/>
      <c r="K127" s="693"/>
      <c r="L127" s="693"/>
      <c r="M127" s="693"/>
      <c r="N127" s="693"/>
      <c r="O127" s="693"/>
      <c r="P127" s="693"/>
      <c r="Q127" s="694"/>
      <c r="S127" s="315"/>
      <c r="T127" s="316"/>
      <c r="U127" s="316"/>
      <c r="V127" s="316"/>
      <c r="W127" s="316"/>
      <c r="X127" s="316"/>
      <c r="Y127" s="317"/>
      <c r="Z127" s="60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  <c r="AO127" s="701"/>
      <c r="AP127" s="701"/>
      <c r="AQ127" s="72"/>
      <c r="AS127" s="318"/>
      <c r="AT127" s="319"/>
      <c r="AU127" s="319"/>
      <c r="AV127" s="319"/>
      <c r="AW127" s="319"/>
      <c r="AX127" s="319"/>
      <c r="AY127" s="319"/>
      <c r="AZ127" s="319"/>
      <c r="BA127" s="319"/>
      <c r="BB127" s="320"/>
      <c r="BC127" s="676"/>
      <c r="BD127" s="676"/>
      <c r="BE127" s="676"/>
      <c r="BF127" s="676"/>
      <c r="BG127" s="676"/>
      <c r="BH127" s="676"/>
      <c r="BI127" s="676"/>
      <c r="BJ127" s="676"/>
      <c r="BK127" s="676"/>
      <c r="BL127" s="269"/>
      <c r="BM127" s="269"/>
      <c r="BN127" s="301"/>
    </row>
    <row r="128" spans="2:79" ht="9.75" customHeight="1">
      <c r="B128" s="331"/>
      <c r="C128" s="299"/>
      <c r="D128" s="299"/>
      <c r="E128" s="299"/>
      <c r="F128" s="299"/>
      <c r="G128" s="695"/>
      <c r="H128" s="696"/>
      <c r="I128" s="696"/>
      <c r="J128" s="696"/>
      <c r="K128" s="696"/>
      <c r="L128" s="696"/>
      <c r="M128" s="696"/>
      <c r="N128" s="696"/>
      <c r="O128" s="696"/>
      <c r="P128" s="696"/>
      <c r="Q128" s="697"/>
      <c r="S128" s="490" t="s">
        <v>109</v>
      </c>
      <c r="T128" s="491"/>
      <c r="U128" s="491"/>
      <c r="V128" s="491"/>
      <c r="W128" s="491"/>
      <c r="X128" s="491"/>
      <c r="Y128" s="492"/>
      <c r="Z128" s="493" t="s">
        <v>25</v>
      </c>
      <c r="AA128" s="494"/>
      <c r="AB128" s="702"/>
      <c r="AC128" s="440" t="s">
        <v>3</v>
      </c>
      <c r="AD128" s="704"/>
      <c r="AE128" s="704"/>
      <c r="AF128" s="704"/>
      <c r="AG128" s="704"/>
      <c r="AH128" s="440" t="s">
        <v>3</v>
      </c>
      <c r="AI128" s="704"/>
      <c r="AJ128" s="704"/>
      <c r="AK128" s="704"/>
      <c r="AL128" s="704"/>
      <c r="AM128" s="440" t="s">
        <v>3</v>
      </c>
      <c r="AN128" s="704"/>
      <c r="AO128" s="704"/>
      <c r="AP128" s="704"/>
      <c r="AQ128" s="709"/>
      <c r="AS128" s="468" t="s">
        <v>15</v>
      </c>
      <c r="AT128" s="469"/>
      <c r="AU128" s="469"/>
      <c r="AV128" s="469"/>
      <c r="AW128" s="469"/>
      <c r="AX128" s="469"/>
      <c r="AY128" s="469"/>
      <c r="AZ128" s="469"/>
      <c r="BA128" s="469"/>
      <c r="BB128" s="470"/>
      <c r="BC128" s="706"/>
      <c r="BD128" s="707"/>
      <c r="BE128" s="707"/>
      <c r="BF128" s="707"/>
      <c r="BG128" s="707"/>
      <c r="BH128" s="707"/>
      <c r="BI128" s="707"/>
      <c r="BJ128" s="707"/>
      <c r="BK128" s="707"/>
      <c r="BL128" s="299" t="s">
        <v>90</v>
      </c>
      <c r="BM128" s="299"/>
      <c r="BN128" s="300"/>
    </row>
    <row r="129" spans="2:66" ht="9.75" customHeight="1">
      <c r="B129" s="474" t="s">
        <v>77</v>
      </c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S129" s="468"/>
      <c r="T129" s="469"/>
      <c r="U129" s="469"/>
      <c r="V129" s="469"/>
      <c r="W129" s="469"/>
      <c r="X129" s="469"/>
      <c r="Y129" s="470"/>
      <c r="Z129" s="495"/>
      <c r="AA129" s="496"/>
      <c r="AB129" s="703"/>
      <c r="AC129" s="441"/>
      <c r="AD129" s="705"/>
      <c r="AE129" s="705"/>
      <c r="AF129" s="705"/>
      <c r="AG129" s="705"/>
      <c r="AH129" s="441"/>
      <c r="AI129" s="705"/>
      <c r="AJ129" s="705"/>
      <c r="AK129" s="705"/>
      <c r="AL129" s="705"/>
      <c r="AM129" s="441"/>
      <c r="AN129" s="705"/>
      <c r="AO129" s="705"/>
      <c r="AP129" s="705"/>
      <c r="AQ129" s="710"/>
      <c r="AS129" s="471"/>
      <c r="AT129" s="472"/>
      <c r="AU129" s="472"/>
      <c r="AV129" s="472"/>
      <c r="AW129" s="472"/>
      <c r="AX129" s="472"/>
      <c r="AY129" s="472"/>
      <c r="AZ129" s="472"/>
      <c r="BA129" s="472"/>
      <c r="BB129" s="473"/>
      <c r="BC129" s="708"/>
      <c r="BD129" s="708"/>
      <c r="BE129" s="708"/>
      <c r="BF129" s="708"/>
      <c r="BG129" s="708"/>
      <c r="BH129" s="708"/>
      <c r="BI129" s="708"/>
      <c r="BJ129" s="708"/>
      <c r="BK129" s="708"/>
      <c r="BL129" s="387"/>
      <c r="BM129" s="387"/>
      <c r="BN129" s="388"/>
    </row>
    <row r="130" spans="2:66" ht="10.5" customHeight="1"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S130" s="3"/>
      <c r="T130" s="3"/>
      <c r="U130" s="3"/>
      <c r="V130" s="3"/>
      <c r="W130" s="3"/>
      <c r="AS130" s="354" t="s">
        <v>128</v>
      </c>
      <c r="AT130" s="354"/>
      <c r="AU130" s="354"/>
      <c r="AV130" s="354"/>
      <c r="AW130" s="354"/>
      <c r="AX130" s="354"/>
      <c r="AY130" s="354"/>
      <c r="AZ130" s="354"/>
      <c r="BA130" s="354"/>
      <c r="BB130" s="354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2:66" ht="6.75" customHeight="1">
      <c r="B131" s="476"/>
      <c r="C131" s="478" t="s">
        <v>16</v>
      </c>
      <c r="D131" s="479"/>
      <c r="E131" s="479"/>
      <c r="F131" s="480"/>
      <c r="G131" s="590" t="s">
        <v>182</v>
      </c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591"/>
      <c r="S131" s="478" t="s">
        <v>17</v>
      </c>
      <c r="T131" s="479"/>
      <c r="U131" s="480"/>
      <c r="V131" s="479" t="s">
        <v>18</v>
      </c>
      <c r="W131" s="479"/>
      <c r="X131" s="479"/>
      <c r="Y131" s="479"/>
      <c r="Z131" s="478" t="s">
        <v>19</v>
      </c>
      <c r="AA131" s="479"/>
      <c r="AB131" s="479"/>
      <c r="AC131" s="479"/>
      <c r="AD131" s="479"/>
      <c r="AE131" s="480"/>
      <c r="AF131" s="479" t="s">
        <v>20</v>
      </c>
      <c r="AG131" s="479"/>
      <c r="AH131" s="479"/>
      <c r="AI131" s="478" t="s">
        <v>21</v>
      </c>
      <c r="AJ131" s="479"/>
      <c r="AK131" s="479"/>
      <c r="AL131" s="479"/>
      <c r="AM131" s="479"/>
      <c r="AN131" s="479"/>
      <c r="AO131" s="479"/>
      <c r="AP131" s="479"/>
      <c r="AQ131" s="486"/>
      <c r="AS131" s="204" t="s">
        <v>32</v>
      </c>
      <c r="AT131" s="205"/>
      <c r="AU131" s="205"/>
      <c r="AV131" s="205"/>
      <c r="AW131" s="456" t="s">
        <v>33</v>
      </c>
      <c r="AX131" s="205"/>
      <c r="AY131" s="457"/>
      <c r="AZ131" s="205" t="s">
        <v>34</v>
      </c>
      <c r="BA131" s="205"/>
      <c r="BB131" s="205"/>
      <c r="BC131" s="460" t="s">
        <v>21</v>
      </c>
      <c r="BD131" s="461"/>
      <c r="BE131" s="461"/>
      <c r="BF131" s="462"/>
      <c r="BG131" s="460" t="s">
        <v>22</v>
      </c>
      <c r="BH131" s="461"/>
      <c r="BI131" s="462"/>
      <c r="BJ131" s="461" t="s">
        <v>23</v>
      </c>
      <c r="BK131" s="461"/>
      <c r="BL131" s="461"/>
      <c r="BM131" s="461"/>
      <c r="BN131" s="466"/>
    </row>
    <row r="132" spans="2:66" ht="5.25" customHeight="1">
      <c r="B132" s="477"/>
      <c r="C132" s="481"/>
      <c r="D132" s="482"/>
      <c r="E132" s="482"/>
      <c r="F132" s="483"/>
      <c r="G132" s="592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593"/>
      <c r="S132" s="481"/>
      <c r="T132" s="482"/>
      <c r="U132" s="483"/>
      <c r="V132" s="482"/>
      <c r="W132" s="482"/>
      <c r="X132" s="482"/>
      <c r="Y132" s="482"/>
      <c r="Z132" s="481"/>
      <c r="AA132" s="482"/>
      <c r="AB132" s="482"/>
      <c r="AC132" s="482"/>
      <c r="AD132" s="482"/>
      <c r="AE132" s="483"/>
      <c r="AF132" s="482"/>
      <c r="AG132" s="482"/>
      <c r="AH132" s="482"/>
      <c r="AI132" s="481"/>
      <c r="AJ132" s="482"/>
      <c r="AK132" s="482"/>
      <c r="AL132" s="482"/>
      <c r="AM132" s="482"/>
      <c r="AN132" s="482"/>
      <c r="AO132" s="482"/>
      <c r="AP132" s="482"/>
      <c r="AQ132" s="487"/>
      <c r="AS132" s="454"/>
      <c r="AT132" s="455"/>
      <c r="AU132" s="455"/>
      <c r="AV132" s="455"/>
      <c r="AW132" s="458"/>
      <c r="AX132" s="455"/>
      <c r="AY132" s="459"/>
      <c r="AZ132" s="455"/>
      <c r="BA132" s="455"/>
      <c r="BB132" s="455"/>
      <c r="BC132" s="463"/>
      <c r="BD132" s="464"/>
      <c r="BE132" s="464"/>
      <c r="BF132" s="465"/>
      <c r="BG132" s="463"/>
      <c r="BH132" s="464"/>
      <c r="BI132" s="465"/>
      <c r="BJ132" s="464"/>
      <c r="BK132" s="464"/>
      <c r="BL132" s="464"/>
      <c r="BM132" s="464"/>
      <c r="BN132" s="467"/>
    </row>
    <row r="133" spans="2:66" ht="9.75" customHeight="1">
      <c r="B133" s="451">
        <v>1</v>
      </c>
      <c r="C133" s="827"/>
      <c r="D133" s="828"/>
      <c r="E133" s="828"/>
      <c r="F133" s="829"/>
      <c r="G133" s="833"/>
      <c r="H133" s="833"/>
      <c r="I133" s="833"/>
      <c r="J133" s="833"/>
      <c r="K133" s="833"/>
      <c r="L133" s="833"/>
      <c r="M133" s="833"/>
      <c r="N133" s="833"/>
      <c r="O133" s="833"/>
      <c r="P133" s="833"/>
      <c r="Q133" s="717"/>
      <c r="R133" s="717"/>
      <c r="S133" s="835"/>
      <c r="T133" s="675"/>
      <c r="U133" s="836"/>
      <c r="V133" s="717"/>
      <c r="W133" s="717"/>
      <c r="X133" s="717"/>
      <c r="Y133" s="717"/>
      <c r="Z133" s="835"/>
      <c r="AA133" s="675"/>
      <c r="AB133" s="675"/>
      <c r="AC133" s="675"/>
      <c r="AD133" s="675"/>
      <c r="AE133" s="836"/>
      <c r="AF133" s="723"/>
      <c r="AG133" s="723"/>
      <c r="AH133" s="434" t="s">
        <v>30</v>
      </c>
      <c r="AI133" s="725"/>
      <c r="AJ133" s="726"/>
      <c r="AK133" s="726"/>
      <c r="AL133" s="726"/>
      <c r="AM133" s="726"/>
      <c r="AN133" s="726"/>
      <c r="AO133" s="726"/>
      <c r="AP133" s="726"/>
      <c r="AQ133" s="727"/>
      <c r="AS133" s="791"/>
      <c r="AT133" s="789"/>
      <c r="AU133" s="789"/>
      <c r="AV133" s="789"/>
      <c r="AW133" s="787"/>
      <c r="AX133" s="789"/>
      <c r="AY133" s="779"/>
      <c r="AZ133" s="789"/>
      <c r="BA133" s="789"/>
      <c r="BB133" s="789"/>
      <c r="BC133" s="839"/>
      <c r="BD133" s="840"/>
      <c r="BE133" s="840"/>
      <c r="BF133" s="783"/>
      <c r="BG133" s="839"/>
      <c r="BH133" s="840"/>
      <c r="BI133" s="783"/>
      <c r="BJ133" s="840"/>
      <c r="BK133" s="840"/>
      <c r="BL133" s="840"/>
      <c r="BM133" s="840"/>
      <c r="BN133" s="843"/>
    </row>
    <row r="134" spans="2:66" ht="9.75" customHeight="1">
      <c r="B134" s="422"/>
      <c r="C134" s="830"/>
      <c r="D134" s="831"/>
      <c r="E134" s="831"/>
      <c r="F134" s="832"/>
      <c r="G134" s="834"/>
      <c r="H134" s="834"/>
      <c r="I134" s="834"/>
      <c r="J134" s="834"/>
      <c r="K134" s="834"/>
      <c r="L134" s="834"/>
      <c r="M134" s="834"/>
      <c r="N134" s="834"/>
      <c r="O134" s="834"/>
      <c r="P134" s="834"/>
      <c r="Q134" s="718"/>
      <c r="R134" s="718"/>
      <c r="S134" s="837"/>
      <c r="T134" s="676"/>
      <c r="U134" s="838"/>
      <c r="V134" s="718"/>
      <c r="W134" s="718"/>
      <c r="X134" s="718"/>
      <c r="Y134" s="718"/>
      <c r="Z134" s="837"/>
      <c r="AA134" s="676"/>
      <c r="AB134" s="676"/>
      <c r="AC134" s="676"/>
      <c r="AD134" s="676"/>
      <c r="AE134" s="838"/>
      <c r="AF134" s="724"/>
      <c r="AG134" s="724"/>
      <c r="AH134" s="412"/>
      <c r="AI134" s="728"/>
      <c r="AJ134" s="729"/>
      <c r="AK134" s="729"/>
      <c r="AL134" s="729"/>
      <c r="AM134" s="729"/>
      <c r="AN134" s="729"/>
      <c r="AO134" s="729"/>
      <c r="AP134" s="729"/>
      <c r="AQ134" s="730"/>
      <c r="AS134" s="792"/>
      <c r="AT134" s="790"/>
      <c r="AU134" s="790"/>
      <c r="AV134" s="790"/>
      <c r="AW134" s="788"/>
      <c r="AX134" s="790"/>
      <c r="AY134" s="780"/>
      <c r="AZ134" s="790"/>
      <c r="BA134" s="790"/>
      <c r="BB134" s="790"/>
      <c r="BC134" s="841"/>
      <c r="BD134" s="842"/>
      <c r="BE134" s="842"/>
      <c r="BF134" s="785"/>
      <c r="BG134" s="841"/>
      <c r="BH134" s="842"/>
      <c r="BI134" s="785"/>
      <c r="BJ134" s="842"/>
      <c r="BK134" s="842"/>
      <c r="BL134" s="842"/>
      <c r="BM134" s="842"/>
      <c r="BN134" s="844"/>
    </row>
    <row r="135" spans="2:66" ht="9.75" customHeight="1">
      <c r="B135" s="422">
        <v>2</v>
      </c>
      <c r="C135" s="830"/>
      <c r="D135" s="831"/>
      <c r="E135" s="831"/>
      <c r="F135" s="832"/>
      <c r="G135" s="834"/>
      <c r="H135" s="834"/>
      <c r="I135" s="834"/>
      <c r="J135" s="834"/>
      <c r="K135" s="834"/>
      <c r="L135" s="834"/>
      <c r="M135" s="834"/>
      <c r="N135" s="834"/>
      <c r="O135" s="834"/>
      <c r="P135" s="834"/>
      <c r="Q135" s="718"/>
      <c r="R135" s="718"/>
      <c r="S135" s="837"/>
      <c r="T135" s="676"/>
      <c r="U135" s="838"/>
      <c r="V135" s="718"/>
      <c r="W135" s="718"/>
      <c r="X135" s="718"/>
      <c r="Y135" s="718"/>
      <c r="Z135" s="837"/>
      <c r="AA135" s="676"/>
      <c r="AB135" s="676"/>
      <c r="AC135" s="676"/>
      <c r="AD135" s="676"/>
      <c r="AE135" s="838"/>
      <c r="AF135" s="724"/>
      <c r="AG135" s="724"/>
      <c r="AH135" s="412" t="s">
        <v>30</v>
      </c>
      <c r="AI135" s="728"/>
      <c r="AJ135" s="729"/>
      <c r="AK135" s="729"/>
      <c r="AL135" s="729"/>
      <c r="AM135" s="729"/>
      <c r="AN135" s="729"/>
      <c r="AO135" s="729"/>
      <c r="AP135" s="729"/>
      <c r="AQ135" s="730"/>
      <c r="AS135" s="792"/>
      <c r="AT135" s="790"/>
      <c r="AU135" s="790"/>
      <c r="AV135" s="790"/>
      <c r="AW135" s="788"/>
      <c r="AX135" s="790"/>
      <c r="AY135" s="780"/>
      <c r="AZ135" s="790"/>
      <c r="BA135" s="790"/>
      <c r="BB135" s="790"/>
      <c r="BC135" s="841"/>
      <c r="BD135" s="842"/>
      <c r="BE135" s="842"/>
      <c r="BF135" s="785"/>
      <c r="BG135" s="841"/>
      <c r="BH135" s="842"/>
      <c r="BI135" s="785"/>
      <c r="BJ135" s="842"/>
      <c r="BK135" s="842"/>
      <c r="BL135" s="842"/>
      <c r="BM135" s="842"/>
      <c r="BN135" s="844"/>
    </row>
    <row r="136" spans="2:66" ht="9.75" customHeight="1">
      <c r="B136" s="422"/>
      <c r="C136" s="830"/>
      <c r="D136" s="831"/>
      <c r="E136" s="831"/>
      <c r="F136" s="832"/>
      <c r="G136" s="834"/>
      <c r="H136" s="834"/>
      <c r="I136" s="834"/>
      <c r="J136" s="834"/>
      <c r="K136" s="834"/>
      <c r="L136" s="834"/>
      <c r="M136" s="834"/>
      <c r="N136" s="834"/>
      <c r="O136" s="834"/>
      <c r="P136" s="834"/>
      <c r="Q136" s="718"/>
      <c r="R136" s="718"/>
      <c r="S136" s="837"/>
      <c r="T136" s="676"/>
      <c r="U136" s="838"/>
      <c r="V136" s="718"/>
      <c r="W136" s="718"/>
      <c r="X136" s="718"/>
      <c r="Y136" s="718"/>
      <c r="Z136" s="837"/>
      <c r="AA136" s="676"/>
      <c r="AB136" s="676"/>
      <c r="AC136" s="676"/>
      <c r="AD136" s="676"/>
      <c r="AE136" s="838"/>
      <c r="AF136" s="724"/>
      <c r="AG136" s="724"/>
      <c r="AH136" s="412"/>
      <c r="AI136" s="728"/>
      <c r="AJ136" s="729"/>
      <c r="AK136" s="729"/>
      <c r="AL136" s="729"/>
      <c r="AM136" s="729"/>
      <c r="AN136" s="729"/>
      <c r="AO136" s="729"/>
      <c r="AP136" s="729"/>
      <c r="AQ136" s="730"/>
      <c r="AS136" s="792"/>
      <c r="AT136" s="790"/>
      <c r="AU136" s="790"/>
      <c r="AV136" s="790"/>
      <c r="AW136" s="788"/>
      <c r="AX136" s="790"/>
      <c r="AY136" s="780"/>
      <c r="AZ136" s="790"/>
      <c r="BA136" s="790"/>
      <c r="BB136" s="790"/>
      <c r="BC136" s="841"/>
      <c r="BD136" s="842"/>
      <c r="BE136" s="842"/>
      <c r="BF136" s="785"/>
      <c r="BG136" s="841"/>
      <c r="BH136" s="842"/>
      <c r="BI136" s="785"/>
      <c r="BJ136" s="842"/>
      <c r="BK136" s="842"/>
      <c r="BL136" s="842"/>
      <c r="BM136" s="842"/>
      <c r="BN136" s="844"/>
    </row>
    <row r="137" spans="2:66" ht="9.75" customHeight="1">
      <c r="B137" s="422">
        <v>3</v>
      </c>
      <c r="C137" s="830"/>
      <c r="D137" s="831"/>
      <c r="E137" s="831"/>
      <c r="F137" s="832"/>
      <c r="G137" s="834"/>
      <c r="H137" s="834"/>
      <c r="I137" s="834"/>
      <c r="J137" s="834"/>
      <c r="K137" s="834"/>
      <c r="L137" s="834"/>
      <c r="M137" s="834"/>
      <c r="N137" s="834"/>
      <c r="O137" s="834"/>
      <c r="P137" s="834"/>
      <c r="Q137" s="718"/>
      <c r="R137" s="718"/>
      <c r="S137" s="837"/>
      <c r="T137" s="676"/>
      <c r="U137" s="838"/>
      <c r="V137" s="718"/>
      <c r="W137" s="718"/>
      <c r="X137" s="718"/>
      <c r="Y137" s="718"/>
      <c r="Z137" s="837"/>
      <c r="AA137" s="676"/>
      <c r="AB137" s="676"/>
      <c r="AC137" s="676"/>
      <c r="AD137" s="676"/>
      <c r="AE137" s="838"/>
      <c r="AF137" s="724"/>
      <c r="AG137" s="724"/>
      <c r="AH137" s="412" t="s">
        <v>30</v>
      </c>
      <c r="AI137" s="728"/>
      <c r="AJ137" s="729"/>
      <c r="AK137" s="729"/>
      <c r="AL137" s="729"/>
      <c r="AM137" s="729"/>
      <c r="AN137" s="729"/>
      <c r="AO137" s="729"/>
      <c r="AP137" s="729"/>
      <c r="AQ137" s="730"/>
      <c r="AS137" s="792"/>
      <c r="AT137" s="790"/>
      <c r="AU137" s="790"/>
      <c r="AV137" s="790"/>
      <c r="AW137" s="788"/>
      <c r="AX137" s="790"/>
      <c r="AY137" s="780"/>
      <c r="AZ137" s="790"/>
      <c r="BA137" s="790"/>
      <c r="BB137" s="790"/>
      <c r="BC137" s="841"/>
      <c r="BD137" s="842"/>
      <c r="BE137" s="842"/>
      <c r="BF137" s="785"/>
      <c r="BG137" s="841"/>
      <c r="BH137" s="842"/>
      <c r="BI137" s="785"/>
      <c r="BJ137" s="842"/>
      <c r="BK137" s="842"/>
      <c r="BL137" s="842"/>
      <c r="BM137" s="842"/>
      <c r="BN137" s="844"/>
    </row>
    <row r="138" spans="2:66" ht="9.75" customHeight="1">
      <c r="B138" s="422"/>
      <c r="C138" s="830"/>
      <c r="D138" s="831"/>
      <c r="E138" s="831"/>
      <c r="F138" s="832"/>
      <c r="G138" s="834"/>
      <c r="H138" s="834"/>
      <c r="I138" s="834"/>
      <c r="J138" s="834"/>
      <c r="K138" s="834"/>
      <c r="L138" s="834"/>
      <c r="M138" s="834"/>
      <c r="N138" s="834"/>
      <c r="O138" s="834"/>
      <c r="P138" s="834"/>
      <c r="Q138" s="718"/>
      <c r="R138" s="718"/>
      <c r="S138" s="837"/>
      <c r="T138" s="676"/>
      <c r="U138" s="838"/>
      <c r="V138" s="718"/>
      <c r="W138" s="718"/>
      <c r="X138" s="718"/>
      <c r="Y138" s="718"/>
      <c r="Z138" s="837"/>
      <c r="AA138" s="676"/>
      <c r="AB138" s="676"/>
      <c r="AC138" s="676"/>
      <c r="AD138" s="676"/>
      <c r="AE138" s="838"/>
      <c r="AF138" s="724"/>
      <c r="AG138" s="724"/>
      <c r="AH138" s="412"/>
      <c r="AI138" s="728"/>
      <c r="AJ138" s="729"/>
      <c r="AK138" s="729"/>
      <c r="AL138" s="729"/>
      <c r="AM138" s="729"/>
      <c r="AN138" s="729"/>
      <c r="AO138" s="729"/>
      <c r="AP138" s="729"/>
      <c r="AQ138" s="730"/>
      <c r="AS138" s="792"/>
      <c r="AT138" s="790"/>
      <c r="AU138" s="790"/>
      <c r="AV138" s="790"/>
      <c r="AW138" s="788"/>
      <c r="AX138" s="790"/>
      <c r="AY138" s="780"/>
      <c r="AZ138" s="790"/>
      <c r="BA138" s="790"/>
      <c r="BB138" s="790"/>
      <c r="BC138" s="841"/>
      <c r="BD138" s="842"/>
      <c r="BE138" s="842"/>
      <c r="BF138" s="785"/>
      <c r="BG138" s="841"/>
      <c r="BH138" s="842"/>
      <c r="BI138" s="785"/>
      <c r="BJ138" s="842"/>
      <c r="BK138" s="842"/>
      <c r="BL138" s="842"/>
      <c r="BM138" s="842"/>
      <c r="BN138" s="844"/>
    </row>
    <row r="139" spans="2:66" ht="9.75" customHeight="1">
      <c r="B139" s="422">
        <v>4</v>
      </c>
      <c r="C139" s="830"/>
      <c r="D139" s="831"/>
      <c r="E139" s="831"/>
      <c r="F139" s="832"/>
      <c r="G139" s="834"/>
      <c r="H139" s="834"/>
      <c r="I139" s="834"/>
      <c r="J139" s="834"/>
      <c r="K139" s="834"/>
      <c r="L139" s="834"/>
      <c r="M139" s="834"/>
      <c r="N139" s="834"/>
      <c r="O139" s="834"/>
      <c r="P139" s="834"/>
      <c r="Q139" s="718"/>
      <c r="R139" s="718"/>
      <c r="S139" s="837"/>
      <c r="T139" s="676"/>
      <c r="U139" s="838"/>
      <c r="V139" s="718"/>
      <c r="W139" s="718"/>
      <c r="X139" s="718"/>
      <c r="Y139" s="718"/>
      <c r="Z139" s="837"/>
      <c r="AA139" s="676"/>
      <c r="AB139" s="676"/>
      <c r="AC139" s="676"/>
      <c r="AD139" s="676"/>
      <c r="AE139" s="838"/>
      <c r="AF139" s="724"/>
      <c r="AG139" s="724"/>
      <c r="AH139" s="412" t="s">
        <v>30</v>
      </c>
      <c r="AI139" s="728"/>
      <c r="AJ139" s="729"/>
      <c r="AK139" s="729"/>
      <c r="AL139" s="729"/>
      <c r="AM139" s="729"/>
      <c r="AN139" s="729"/>
      <c r="AO139" s="729"/>
      <c r="AP139" s="729"/>
      <c r="AQ139" s="730"/>
      <c r="AS139" s="792"/>
      <c r="AT139" s="790"/>
      <c r="AU139" s="790"/>
      <c r="AV139" s="790"/>
      <c r="AW139" s="788"/>
      <c r="AX139" s="790"/>
      <c r="AY139" s="780"/>
      <c r="AZ139" s="790"/>
      <c r="BA139" s="790"/>
      <c r="BB139" s="790"/>
      <c r="BC139" s="841"/>
      <c r="BD139" s="842"/>
      <c r="BE139" s="842"/>
      <c r="BF139" s="785"/>
      <c r="BG139" s="841"/>
      <c r="BH139" s="842"/>
      <c r="BI139" s="785"/>
      <c r="BJ139" s="842"/>
      <c r="BK139" s="842"/>
      <c r="BL139" s="842"/>
      <c r="BM139" s="842"/>
      <c r="BN139" s="844"/>
    </row>
    <row r="140" spans="2:66" ht="9.75" customHeight="1">
      <c r="B140" s="422"/>
      <c r="C140" s="830"/>
      <c r="D140" s="831"/>
      <c r="E140" s="831"/>
      <c r="F140" s="832"/>
      <c r="G140" s="834"/>
      <c r="H140" s="834"/>
      <c r="I140" s="834"/>
      <c r="J140" s="834"/>
      <c r="K140" s="834"/>
      <c r="L140" s="834"/>
      <c r="M140" s="834"/>
      <c r="N140" s="834"/>
      <c r="O140" s="834"/>
      <c r="P140" s="834"/>
      <c r="Q140" s="718"/>
      <c r="R140" s="718"/>
      <c r="S140" s="837"/>
      <c r="T140" s="676"/>
      <c r="U140" s="838"/>
      <c r="V140" s="718"/>
      <c r="W140" s="718"/>
      <c r="X140" s="718"/>
      <c r="Y140" s="718"/>
      <c r="Z140" s="837"/>
      <c r="AA140" s="676"/>
      <c r="AB140" s="676"/>
      <c r="AC140" s="676"/>
      <c r="AD140" s="676"/>
      <c r="AE140" s="838"/>
      <c r="AF140" s="724"/>
      <c r="AG140" s="724"/>
      <c r="AH140" s="412"/>
      <c r="AI140" s="728"/>
      <c r="AJ140" s="729"/>
      <c r="AK140" s="729"/>
      <c r="AL140" s="729"/>
      <c r="AM140" s="729"/>
      <c r="AN140" s="729"/>
      <c r="AO140" s="729"/>
      <c r="AP140" s="729"/>
      <c r="AQ140" s="730"/>
      <c r="AS140" s="792"/>
      <c r="AT140" s="790"/>
      <c r="AU140" s="790"/>
      <c r="AV140" s="790"/>
      <c r="AW140" s="788"/>
      <c r="AX140" s="790"/>
      <c r="AY140" s="780"/>
      <c r="AZ140" s="790"/>
      <c r="BA140" s="790"/>
      <c r="BB140" s="790"/>
      <c r="BC140" s="841"/>
      <c r="BD140" s="842"/>
      <c r="BE140" s="842"/>
      <c r="BF140" s="785"/>
      <c r="BG140" s="841"/>
      <c r="BH140" s="842"/>
      <c r="BI140" s="785"/>
      <c r="BJ140" s="842"/>
      <c r="BK140" s="842"/>
      <c r="BL140" s="842"/>
      <c r="BM140" s="842"/>
      <c r="BN140" s="844"/>
    </row>
    <row r="141" spans="2:66" ht="9.75" customHeight="1">
      <c r="B141" s="422">
        <v>5</v>
      </c>
      <c r="C141" s="830"/>
      <c r="D141" s="831"/>
      <c r="E141" s="831"/>
      <c r="F141" s="832"/>
      <c r="G141" s="834"/>
      <c r="H141" s="834"/>
      <c r="I141" s="834"/>
      <c r="J141" s="834"/>
      <c r="K141" s="834"/>
      <c r="L141" s="834"/>
      <c r="M141" s="834"/>
      <c r="N141" s="834"/>
      <c r="O141" s="834"/>
      <c r="P141" s="834"/>
      <c r="Q141" s="718"/>
      <c r="R141" s="718"/>
      <c r="S141" s="837"/>
      <c r="T141" s="676"/>
      <c r="U141" s="838"/>
      <c r="V141" s="718"/>
      <c r="W141" s="718"/>
      <c r="X141" s="718"/>
      <c r="Y141" s="718"/>
      <c r="Z141" s="837"/>
      <c r="AA141" s="676"/>
      <c r="AB141" s="676"/>
      <c r="AC141" s="676"/>
      <c r="AD141" s="676"/>
      <c r="AE141" s="838"/>
      <c r="AF141" s="724"/>
      <c r="AG141" s="724"/>
      <c r="AH141" s="412" t="s">
        <v>30</v>
      </c>
      <c r="AI141" s="728"/>
      <c r="AJ141" s="729"/>
      <c r="AK141" s="729"/>
      <c r="AL141" s="729"/>
      <c r="AM141" s="729"/>
      <c r="AN141" s="729"/>
      <c r="AO141" s="729"/>
      <c r="AP141" s="729"/>
      <c r="AQ141" s="730"/>
      <c r="AS141" s="792"/>
      <c r="AT141" s="790"/>
      <c r="AU141" s="790"/>
      <c r="AV141" s="790"/>
      <c r="AW141" s="788"/>
      <c r="AX141" s="790"/>
      <c r="AY141" s="780"/>
      <c r="AZ141" s="790"/>
      <c r="BA141" s="790"/>
      <c r="BB141" s="790"/>
      <c r="BC141" s="841"/>
      <c r="BD141" s="842"/>
      <c r="BE141" s="842"/>
      <c r="BF141" s="785"/>
      <c r="BG141" s="841"/>
      <c r="BH141" s="842"/>
      <c r="BI141" s="785"/>
      <c r="BJ141" s="842"/>
      <c r="BK141" s="842"/>
      <c r="BL141" s="842"/>
      <c r="BM141" s="842"/>
      <c r="BN141" s="844"/>
    </row>
    <row r="142" spans="2:66" ht="9.75" customHeight="1">
      <c r="B142" s="422"/>
      <c r="C142" s="830"/>
      <c r="D142" s="831"/>
      <c r="E142" s="831"/>
      <c r="F142" s="832"/>
      <c r="G142" s="834"/>
      <c r="H142" s="834"/>
      <c r="I142" s="834"/>
      <c r="J142" s="834"/>
      <c r="K142" s="834"/>
      <c r="L142" s="834"/>
      <c r="M142" s="834"/>
      <c r="N142" s="834"/>
      <c r="O142" s="834"/>
      <c r="P142" s="834"/>
      <c r="Q142" s="718"/>
      <c r="R142" s="718"/>
      <c r="S142" s="837"/>
      <c r="T142" s="676"/>
      <c r="U142" s="838"/>
      <c r="V142" s="718"/>
      <c r="W142" s="718"/>
      <c r="X142" s="718"/>
      <c r="Y142" s="718"/>
      <c r="Z142" s="837"/>
      <c r="AA142" s="676"/>
      <c r="AB142" s="676"/>
      <c r="AC142" s="676"/>
      <c r="AD142" s="676"/>
      <c r="AE142" s="838"/>
      <c r="AF142" s="724"/>
      <c r="AG142" s="724"/>
      <c r="AH142" s="412"/>
      <c r="AI142" s="728"/>
      <c r="AJ142" s="729"/>
      <c r="AK142" s="729"/>
      <c r="AL142" s="729"/>
      <c r="AM142" s="729"/>
      <c r="AN142" s="729"/>
      <c r="AO142" s="729"/>
      <c r="AP142" s="729"/>
      <c r="AQ142" s="730"/>
      <c r="AS142" s="792"/>
      <c r="AT142" s="790"/>
      <c r="AU142" s="790"/>
      <c r="AV142" s="790"/>
      <c r="AW142" s="788"/>
      <c r="AX142" s="790"/>
      <c r="AY142" s="780"/>
      <c r="AZ142" s="790"/>
      <c r="BA142" s="790"/>
      <c r="BB142" s="790"/>
      <c r="BC142" s="841"/>
      <c r="BD142" s="842"/>
      <c r="BE142" s="842"/>
      <c r="BF142" s="785"/>
      <c r="BG142" s="841"/>
      <c r="BH142" s="842"/>
      <c r="BI142" s="785"/>
      <c r="BJ142" s="842"/>
      <c r="BK142" s="842"/>
      <c r="BL142" s="842"/>
      <c r="BM142" s="842"/>
      <c r="BN142" s="844"/>
    </row>
    <row r="143" spans="2:66" ht="9.75" customHeight="1">
      <c r="B143" s="422">
        <v>6</v>
      </c>
      <c r="C143" s="830"/>
      <c r="D143" s="831"/>
      <c r="E143" s="831"/>
      <c r="F143" s="832"/>
      <c r="G143" s="834"/>
      <c r="H143" s="834"/>
      <c r="I143" s="834"/>
      <c r="J143" s="834"/>
      <c r="K143" s="834"/>
      <c r="L143" s="834"/>
      <c r="M143" s="834"/>
      <c r="N143" s="834"/>
      <c r="O143" s="834"/>
      <c r="P143" s="834"/>
      <c r="Q143" s="718"/>
      <c r="R143" s="718"/>
      <c r="S143" s="837"/>
      <c r="T143" s="676"/>
      <c r="U143" s="838"/>
      <c r="V143" s="718"/>
      <c r="W143" s="718"/>
      <c r="X143" s="718"/>
      <c r="Y143" s="718"/>
      <c r="Z143" s="837"/>
      <c r="AA143" s="676"/>
      <c r="AB143" s="676"/>
      <c r="AC143" s="676"/>
      <c r="AD143" s="676"/>
      <c r="AE143" s="838"/>
      <c r="AF143" s="724"/>
      <c r="AG143" s="724"/>
      <c r="AH143" s="412" t="s">
        <v>30</v>
      </c>
      <c r="AI143" s="728"/>
      <c r="AJ143" s="729"/>
      <c r="AK143" s="729"/>
      <c r="AL143" s="729"/>
      <c r="AM143" s="729"/>
      <c r="AN143" s="729"/>
      <c r="AO143" s="729"/>
      <c r="AP143" s="729"/>
      <c r="AQ143" s="730"/>
      <c r="AS143" s="792"/>
      <c r="AT143" s="790"/>
      <c r="AU143" s="790"/>
      <c r="AV143" s="790"/>
      <c r="AW143" s="788"/>
      <c r="AX143" s="790"/>
      <c r="AY143" s="780"/>
      <c r="AZ143" s="790"/>
      <c r="BA143" s="790"/>
      <c r="BB143" s="790"/>
      <c r="BC143" s="841"/>
      <c r="BD143" s="842"/>
      <c r="BE143" s="842"/>
      <c r="BF143" s="785"/>
      <c r="BG143" s="841"/>
      <c r="BH143" s="842"/>
      <c r="BI143" s="785"/>
      <c r="BJ143" s="842"/>
      <c r="BK143" s="842"/>
      <c r="BL143" s="842"/>
      <c r="BM143" s="842"/>
      <c r="BN143" s="844"/>
    </row>
    <row r="144" spans="2:66" ht="9.75" customHeight="1">
      <c r="B144" s="422"/>
      <c r="C144" s="830"/>
      <c r="D144" s="831"/>
      <c r="E144" s="831"/>
      <c r="F144" s="832"/>
      <c r="G144" s="834"/>
      <c r="H144" s="834"/>
      <c r="I144" s="834"/>
      <c r="J144" s="834"/>
      <c r="K144" s="834"/>
      <c r="L144" s="834"/>
      <c r="M144" s="834"/>
      <c r="N144" s="834"/>
      <c r="O144" s="834"/>
      <c r="P144" s="834"/>
      <c r="Q144" s="718"/>
      <c r="R144" s="718"/>
      <c r="S144" s="837"/>
      <c r="T144" s="676"/>
      <c r="U144" s="838"/>
      <c r="V144" s="718"/>
      <c r="W144" s="718"/>
      <c r="X144" s="718"/>
      <c r="Y144" s="718"/>
      <c r="Z144" s="837"/>
      <c r="AA144" s="676"/>
      <c r="AB144" s="676"/>
      <c r="AC144" s="676"/>
      <c r="AD144" s="676"/>
      <c r="AE144" s="838"/>
      <c r="AF144" s="724"/>
      <c r="AG144" s="724"/>
      <c r="AH144" s="412"/>
      <c r="AI144" s="728"/>
      <c r="AJ144" s="729"/>
      <c r="AK144" s="729"/>
      <c r="AL144" s="729"/>
      <c r="AM144" s="729"/>
      <c r="AN144" s="729"/>
      <c r="AO144" s="729"/>
      <c r="AP144" s="729"/>
      <c r="AQ144" s="730"/>
      <c r="AS144" s="792"/>
      <c r="AT144" s="790"/>
      <c r="AU144" s="790"/>
      <c r="AV144" s="790"/>
      <c r="AW144" s="788"/>
      <c r="AX144" s="790"/>
      <c r="AY144" s="780"/>
      <c r="AZ144" s="790"/>
      <c r="BA144" s="790"/>
      <c r="BB144" s="790"/>
      <c r="BC144" s="841"/>
      <c r="BD144" s="842"/>
      <c r="BE144" s="842"/>
      <c r="BF144" s="785"/>
      <c r="BG144" s="841"/>
      <c r="BH144" s="842"/>
      <c r="BI144" s="785"/>
      <c r="BJ144" s="842"/>
      <c r="BK144" s="842"/>
      <c r="BL144" s="842"/>
      <c r="BM144" s="842"/>
      <c r="BN144" s="844"/>
    </row>
    <row r="145" spans="2:66" ht="9.75" customHeight="1">
      <c r="B145" s="422">
        <v>7</v>
      </c>
      <c r="C145" s="830"/>
      <c r="D145" s="831"/>
      <c r="E145" s="831"/>
      <c r="F145" s="832"/>
      <c r="G145" s="834"/>
      <c r="H145" s="834"/>
      <c r="I145" s="834"/>
      <c r="J145" s="834"/>
      <c r="K145" s="834"/>
      <c r="L145" s="834"/>
      <c r="M145" s="834"/>
      <c r="N145" s="834"/>
      <c r="O145" s="834"/>
      <c r="P145" s="834"/>
      <c r="Q145" s="718"/>
      <c r="R145" s="718"/>
      <c r="S145" s="837"/>
      <c r="T145" s="676"/>
      <c r="U145" s="838"/>
      <c r="V145" s="718"/>
      <c r="W145" s="718"/>
      <c r="X145" s="718"/>
      <c r="Y145" s="718"/>
      <c r="Z145" s="837"/>
      <c r="AA145" s="676"/>
      <c r="AB145" s="676"/>
      <c r="AC145" s="676"/>
      <c r="AD145" s="676"/>
      <c r="AE145" s="838"/>
      <c r="AF145" s="724"/>
      <c r="AG145" s="724"/>
      <c r="AH145" s="412" t="s">
        <v>30</v>
      </c>
      <c r="AI145" s="728"/>
      <c r="AJ145" s="729"/>
      <c r="AK145" s="729"/>
      <c r="AL145" s="729"/>
      <c r="AM145" s="729"/>
      <c r="AN145" s="729"/>
      <c r="AO145" s="729"/>
      <c r="AP145" s="729"/>
      <c r="AQ145" s="730"/>
      <c r="AS145" s="792"/>
      <c r="AT145" s="790"/>
      <c r="AU145" s="790"/>
      <c r="AV145" s="790"/>
      <c r="AW145" s="788"/>
      <c r="AX145" s="790"/>
      <c r="AY145" s="780"/>
      <c r="AZ145" s="790"/>
      <c r="BA145" s="790"/>
      <c r="BB145" s="790"/>
      <c r="BC145" s="841"/>
      <c r="BD145" s="842"/>
      <c r="BE145" s="842"/>
      <c r="BF145" s="785"/>
      <c r="BG145" s="841"/>
      <c r="BH145" s="842"/>
      <c r="BI145" s="785"/>
      <c r="BJ145" s="842"/>
      <c r="BK145" s="842"/>
      <c r="BL145" s="842"/>
      <c r="BM145" s="842"/>
      <c r="BN145" s="844"/>
    </row>
    <row r="146" spans="2:66" ht="9.75" customHeight="1">
      <c r="B146" s="422"/>
      <c r="C146" s="830"/>
      <c r="D146" s="831"/>
      <c r="E146" s="831"/>
      <c r="F146" s="832"/>
      <c r="G146" s="834"/>
      <c r="H146" s="834"/>
      <c r="I146" s="834"/>
      <c r="J146" s="834"/>
      <c r="K146" s="834"/>
      <c r="L146" s="834"/>
      <c r="M146" s="834"/>
      <c r="N146" s="834"/>
      <c r="O146" s="834"/>
      <c r="P146" s="834"/>
      <c r="Q146" s="718"/>
      <c r="R146" s="718"/>
      <c r="S146" s="837"/>
      <c r="T146" s="676"/>
      <c r="U146" s="838"/>
      <c r="V146" s="718"/>
      <c r="W146" s="718"/>
      <c r="X146" s="718"/>
      <c r="Y146" s="718"/>
      <c r="Z146" s="837"/>
      <c r="AA146" s="676"/>
      <c r="AB146" s="676"/>
      <c r="AC146" s="676"/>
      <c r="AD146" s="676"/>
      <c r="AE146" s="838"/>
      <c r="AF146" s="724"/>
      <c r="AG146" s="724"/>
      <c r="AH146" s="412"/>
      <c r="AI146" s="728"/>
      <c r="AJ146" s="729"/>
      <c r="AK146" s="729"/>
      <c r="AL146" s="729"/>
      <c r="AM146" s="729"/>
      <c r="AN146" s="729"/>
      <c r="AO146" s="729"/>
      <c r="AP146" s="729"/>
      <c r="AQ146" s="730"/>
      <c r="AS146" s="792"/>
      <c r="AT146" s="790"/>
      <c r="AU146" s="790"/>
      <c r="AV146" s="790"/>
      <c r="AW146" s="788"/>
      <c r="AX146" s="790"/>
      <c r="AY146" s="780"/>
      <c r="AZ146" s="790"/>
      <c r="BA146" s="790"/>
      <c r="BB146" s="790"/>
      <c r="BC146" s="841"/>
      <c r="BD146" s="842"/>
      <c r="BE146" s="842"/>
      <c r="BF146" s="785"/>
      <c r="BG146" s="841"/>
      <c r="BH146" s="842"/>
      <c r="BI146" s="785"/>
      <c r="BJ146" s="842"/>
      <c r="BK146" s="842"/>
      <c r="BL146" s="842"/>
      <c r="BM146" s="842"/>
      <c r="BN146" s="844"/>
    </row>
    <row r="147" spans="2:66" ht="9.75" customHeight="1">
      <c r="B147" s="374">
        <v>8</v>
      </c>
      <c r="C147" s="864"/>
      <c r="D147" s="865"/>
      <c r="E147" s="865"/>
      <c r="F147" s="866"/>
      <c r="G147" s="870"/>
      <c r="H147" s="870"/>
      <c r="I147" s="870"/>
      <c r="J147" s="870"/>
      <c r="K147" s="870"/>
      <c r="L147" s="870"/>
      <c r="M147" s="870"/>
      <c r="N147" s="870"/>
      <c r="O147" s="870"/>
      <c r="P147" s="870"/>
      <c r="Q147" s="737"/>
      <c r="R147" s="737"/>
      <c r="S147" s="859"/>
      <c r="T147" s="860"/>
      <c r="U147" s="861"/>
      <c r="V147" s="737"/>
      <c r="W147" s="737"/>
      <c r="X147" s="737"/>
      <c r="Y147" s="737"/>
      <c r="Z147" s="859"/>
      <c r="AA147" s="860"/>
      <c r="AB147" s="860"/>
      <c r="AC147" s="860"/>
      <c r="AD147" s="860"/>
      <c r="AE147" s="861"/>
      <c r="AF147" s="743"/>
      <c r="AG147" s="743"/>
      <c r="AH147" s="345" t="s">
        <v>30</v>
      </c>
      <c r="AI147" s="745"/>
      <c r="AJ147" s="746"/>
      <c r="AK147" s="746"/>
      <c r="AL147" s="746"/>
      <c r="AM147" s="746"/>
      <c r="AN147" s="746"/>
      <c r="AO147" s="746"/>
      <c r="AP147" s="746"/>
      <c r="AQ147" s="747"/>
      <c r="AS147" s="857"/>
      <c r="AT147" s="845"/>
      <c r="AU147" s="845"/>
      <c r="AV147" s="845"/>
      <c r="AW147" s="853"/>
      <c r="AX147" s="845"/>
      <c r="AY147" s="855"/>
      <c r="AZ147" s="845"/>
      <c r="BA147" s="845"/>
      <c r="BB147" s="845"/>
      <c r="BC147" s="847"/>
      <c r="BD147" s="848"/>
      <c r="BE147" s="848"/>
      <c r="BF147" s="795"/>
      <c r="BG147" s="847"/>
      <c r="BH147" s="848"/>
      <c r="BI147" s="795"/>
      <c r="BJ147" s="848"/>
      <c r="BK147" s="848"/>
      <c r="BL147" s="848"/>
      <c r="BM147" s="848"/>
      <c r="BN147" s="849"/>
    </row>
    <row r="148" spans="2:66" ht="9.75" customHeight="1">
      <c r="B148" s="375"/>
      <c r="C148" s="867"/>
      <c r="D148" s="868"/>
      <c r="E148" s="868"/>
      <c r="F148" s="869"/>
      <c r="G148" s="871"/>
      <c r="H148" s="871"/>
      <c r="I148" s="871"/>
      <c r="J148" s="871"/>
      <c r="K148" s="871"/>
      <c r="L148" s="871"/>
      <c r="M148" s="871"/>
      <c r="N148" s="871"/>
      <c r="O148" s="871"/>
      <c r="P148" s="871"/>
      <c r="Q148" s="738"/>
      <c r="R148" s="738"/>
      <c r="S148" s="862"/>
      <c r="T148" s="707"/>
      <c r="U148" s="863"/>
      <c r="V148" s="738"/>
      <c r="W148" s="738"/>
      <c r="X148" s="738"/>
      <c r="Y148" s="738"/>
      <c r="Z148" s="862"/>
      <c r="AA148" s="707"/>
      <c r="AB148" s="707"/>
      <c r="AC148" s="707"/>
      <c r="AD148" s="707"/>
      <c r="AE148" s="863"/>
      <c r="AF148" s="744"/>
      <c r="AG148" s="744"/>
      <c r="AH148" s="347"/>
      <c r="AI148" s="748"/>
      <c r="AJ148" s="749"/>
      <c r="AK148" s="749"/>
      <c r="AL148" s="749"/>
      <c r="AM148" s="749"/>
      <c r="AN148" s="749"/>
      <c r="AO148" s="749"/>
      <c r="AP148" s="749"/>
      <c r="AQ148" s="750"/>
      <c r="AS148" s="858"/>
      <c r="AT148" s="846"/>
      <c r="AU148" s="846"/>
      <c r="AV148" s="846"/>
      <c r="AW148" s="854"/>
      <c r="AX148" s="846"/>
      <c r="AY148" s="856"/>
      <c r="AZ148" s="846"/>
      <c r="BA148" s="846"/>
      <c r="BB148" s="846"/>
      <c r="BC148" s="839"/>
      <c r="BD148" s="840"/>
      <c r="BE148" s="840"/>
      <c r="BF148" s="783"/>
      <c r="BG148" s="839"/>
      <c r="BH148" s="840"/>
      <c r="BI148" s="783"/>
      <c r="BJ148" s="840"/>
      <c r="BK148" s="840"/>
      <c r="BL148" s="840"/>
      <c r="BM148" s="840"/>
      <c r="BN148" s="843"/>
    </row>
    <row r="149" spans="2:66" ht="6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S149" s="344" t="s">
        <v>81</v>
      </c>
      <c r="AT149" s="345"/>
      <c r="AU149" s="345"/>
      <c r="AV149" s="345"/>
      <c r="AW149" s="345"/>
      <c r="AX149" s="345"/>
      <c r="AY149" s="345"/>
      <c r="AZ149" s="345"/>
      <c r="BA149" s="345"/>
      <c r="BB149" s="345"/>
      <c r="BC149" s="847"/>
      <c r="BD149" s="848"/>
      <c r="BE149" s="848"/>
      <c r="BF149" s="795"/>
      <c r="BG149" s="847"/>
      <c r="BH149" s="848"/>
      <c r="BI149" s="795"/>
      <c r="BJ149" s="848"/>
      <c r="BK149" s="848"/>
      <c r="BL149" s="848"/>
      <c r="BM149" s="848"/>
      <c r="BN149" s="849"/>
    </row>
    <row r="150" spans="2:66" ht="9" customHeight="1">
      <c r="B150" s="384" t="s">
        <v>87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385" t="s">
        <v>35</v>
      </c>
      <c r="N150" s="385"/>
      <c r="O150" s="385"/>
      <c r="P150" s="385"/>
      <c r="Q150" s="385"/>
      <c r="R150" s="385"/>
      <c r="S150" s="385"/>
      <c r="T150" s="385"/>
      <c r="U150" s="385"/>
      <c r="V150" s="385" t="s">
        <v>88</v>
      </c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7" t="s">
        <v>36</v>
      </c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8"/>
      <c r="AS150" s="344"/>
      <c r="AT150" s="345"/>
      <c r="AU150" s="345"/>
      <c r="AV150" s="345"/>
      <c r="AW150" s="345"/>
      <c r="AX150" s="345"/>
      <c r="AY150" s="345"/>
      <c r="AZ150" s="345"/>
      <c r="BA150" s="345"/>
      <c r="BB150" s="345"/>
      <c r="BC150" s="847"/>
      <c r="BD150" s="848"/>
      <c r="BE150" s="848"/>
      <c r="BF150" s="795"/>
      <c r="BG150" s="847"/>
      <c r="BH150" s="848"/>
      <c r="BI150" s="795"/>
      <c r="BJ150" s="848"/>
      <c r="BK150" s="848"/>
      <c r="BL150" s="848"/>
      <c r="BM150" s="848"/>
      <c r="BN150" s="849"/>
    </row>
    <row r="151" spans="2:66" ht="9" customHeight="1">
      <c r="B151" s="266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90"/>
      <c r="AS151" s="346"/>
      <c r="AT151" s="347"/>
      <c r="AU151" s="347"/>
      <c r="AV151" s="347"/>
      <c r="AW151" s="347"/>
      <c r="AX151" s="347"/>
      <c r="AY151" s="347"/>
      <c r="AZ151" s="347"/>
      <c r="BA151" s="347"/>
      <c r="BB151" s="347"/>
      <c r="BC151" s="850"/>
      <c r="BD151" s="851"/>
      <c r="BE151" s="851"/>
      <c r="BF151" s="797"/>
      <c r="BG151" s="850"/>
      <c r="BH151" s="851"/>
      <c r="BI151" s="797"/>
      <c r="BJ151" s="851"/>
      <c r="BK151" s="851"/>
      <c r="BL151" s="851"/>
      <c r="BM151" s="851"/>
      <c r="BN151" s="852"/>
    </row>
    <row r="152" spans="2:66" ht="10.5" customHeight="1">
      <c r="B152" s="368" t="s">
        <v>78</v>
      </c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  <c r="AA152" s="751"/>
      <c r="AB152" s="751"/>
      <c r="AC152" s="751"/>
      <c r="AD152" s="751"/>
      <c r="AE152" s="751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4"/>
      <c r="AS152" s="354" t="s">
        <v>128</v>
      </c>
      <c r="AT152" s="354"/>
      <c r="AU152" s="354"/>
      <c r="AV152" s="354"/>
      <c r="AW152" s="354"/>
      <c r="AX152" s="354"/>
      <c r="AY152" s="354"/>
      <c r="AZ152" s="354"/>
      <c r="BA152" s="354"/>
      <c r="BB152" s="354"/>
    </row>
    <row r="153" spans="2:66" ht="9" customHeight="1">
      <c r="B153" s="290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752"/>
      <c r="N153" s="752"/>
      <c r="O153" s="752"/>
      <c r="P153" s="752"/>
      <c r="Q153" s="752"/>
      <c r="R153" s="752"/>
      <c r="S153" s="752"/>
      <c r="T153" s="752"/>
      <c r="U153" s="752"/>
      <c r="V153" s="752"/>
      <c r="W153" s="752"/>
      <c r="X153" s="752"/>
      <c r="Y153" s="752"/>
      <c r="Z153" s="752"/>
      <c r="AA153" s="752"/>
      <c r="AB153" s="752"/>
      <c r="AC153" s="752"/>
      <c r="AD153" s="752"/>
      <c r="AE153" s="752"/>
      <c r="AF153" s="755"/>
      <c r="AG153" s="755"/>
      <c r="AH153" s="755"/>
      <c r="AI153" s="755"/>
      <c r="AJ153" s="755"/>
      <c r="AK153" s="755"/>
      <c r="AL153" s="755"/>
      <c r="AM153" s="755"/>
      <c r="AN153" s="755"/>
      <c r="AO153" s="755"/>
      <c r="AP153" s="755"/>
      <c r="AQ153" s="756"/>
      <c r="AS153" s="334" t="s">
        <v>129</v>
      </c>
      <c r="AT153" s="335"/>
      <c r="AU153" s="335"/>
      <c r="AV153" s="335"/>
      <c r="AW153" s="335"/>
      <c r="AX153" s="335"/>
      <c r="AY153" s="335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340" t="s">
        <v>37</v>
      </c>
      <c r="BN153" s="341"/>
    </row>
    <row r="154" spans="2:66" ht="9" customHeight="1">
      <c r="B154" s="290" t="s">
        <v>79</v>
      </c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757"/>
      <c r="N154" s="757"/>
      <c r="O154" s="757"/>
      <c r="P154" s="757"/>
      <c r="Q154" s="757"/>
      <c r="R154" s="757"/>
      <c r="S154" s="757"/>
      <c r="T154" s="757"/>
      <c r="U154" s="757"/>
      <c r="V154" s="757"/>
      <c r="W154" s="757"/>
      <c r="X154" s="757"/>
      <c r="Y154" s="757"/>
      <c r="Z154" s="757"/>
      <c r="AA154" s="757"/>
      <c r="AB154" s="757"/>
      <c r="AC154" s="757"/>
      <c r="AD154" s="757"/>
      <c r="AE154" s="757"/>
      <c r="AF154" s="755"/>
      <c r="AG154" s="755"/>
      <c r="AH154" s="755"/>
      <c r="AI154" s="755"/>
      <c r="AJ154" s="755"/>
      <c r="AK154" s="755"/>
      <c r="AL154" s="755"/>
      <c r="AM154" s="755"/>
      <c r="AN154" s="755"/>
      <c r="AO154" s="755"/>
      <c r="AP154" s="755"/>
      <c r="AQ154" s="756"/>
      <c r="AS154" s="336"/>
      <c r="AT154" s="337"/>
      <c r="AU154" s="337"/>
      <c r="AV154" s="337"/>
      <c r="AW154" s="337"/>
      <c r="AX154" s="337"/>
      <c r="AY154" s="337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342"/>
      <c r="BN154" s="343"/>
    </row>
    <row r="155" spans="2:66" ht="9" customHeight="1">
      <c r="B155" s="290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757"/>
      <c r="N155" s="757"/>
      <c r="O155" s="757"/>
      <c r="P155" s="757"/>
      <c r="Q155" s="757"/>
      <c r="R155" s="757"/>
      <c r="S155" s="757"/>
      <c r="T155" s="757"/>
      <c r="U155" s="757"/>
      <c r="V155" s="757"/>
      <c r="W155" s="757"/>
      <c r="X155" s="757"/>
      <c r="Y155" s="757"/>
      <c r="Z155" s="757"/>
      <c r="AA155" s="757"/>
      <c r="AB155" s="757"/>
      <c r="AC155" s="757"/>
      <c r="AD155" s="757"/>
      <c r="AE155" s="757"/>
      <c r="AF155" s="755"/>
      <c r="AG155" s="755"/>
      <c r="AH155" s="755"/>
      <c r="AI155" s="755"/>
      <c r="AJ155" s="755"/>
      <c r="AK155" s="755"/>
      <c r="AL155" s="755"/>
      <c r="AM155" s="755"/>
      <c r="AN155" s="755"/>
      <c r="AO155" s="755"/>
      <c r="AP155" s="755"/>
      <c r="AQ155" s="756"/>
      <c r="AS155" s="336"/>
      <c r="AT155" s="337"/>
      <c r="AU155" s="337"/>
      <c r="AV155" s="337"/>
      <c r="AW155" s="337"/>
      <c r="AX155" s="337"/>
      <c r="AY155" s="337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342"/>
      <c r="BN155" s="343"/>
    </row>
    <row r="156" spans="2:66" ht="9" customHeight="1">
      <c r="B156" s="758" t="s">
        <v>197</v>
      </c>
      <c r="C156" s="759"/>
      <c r="D156" s="759"/>
      <c r="E156" s="759"/>
      <c r="F156" s="759"/>
      <c r="G156" s="759"/>
      <c r="H156" s="759"/>
      <c r="I156" s="759"/>
      <c r="J156" s="759"/>
      <c r="K156" s="759"/>
      <c r="L156" s="759"/>
      <c r="M156" s="762"/>
      <c r="N156" s="762"/>
      <c r="O156" s="762"/>
      <c r="P156" s="762"/>
      <c r="Q156" s="762"/>
      <c r="R156" s="762"/>
      <c r="S156" s="762"/>
      <c r="T156" s="762"/>
      <c r="U156" s="762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764"/>
      <c r="AG156" s="764"/>
      <c r="AH156" s="764"/>
      <c r="AI156" s="764"/>
      <c r="AJ156" s="764"/>
      <c r="AK156" s="764"/>
      <c r="AL156" s="764"/>
      <c r="AM156" s="764"/>
      <c r="AN156" s="764"/>
      <c r="AO156" s="764"/>
      <c r="AP156" s="764"/>
      <c r="AQ156" s="765"/>
      <c r="AS156" s="338"/>
      <c r="AT156" s="339"/>
      <c r="AU156" s="339"/>
      <c r="AV156" s="339"/>
      <c r="AW156" s="339"/>
      <c r="AX156" s="339"/>
      <c r="AY156" s="33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24"/>
      <c r="BN156" s="220"/>
    </row>
    <row r="157" spans="2:66" ht="9" customHeight="1">
      <c r="B157" s="760"/>
      <c r="C157" s="761"/>
      <c r="D157" s="761"/>
      <c r="E157" s="761"/>
      <c r="F157" s="761"/>
      <c r="G157" s="761"/>
      <c r="H157" s="761"/>
      <c r="I157" s="761"/>
      <c r="J157" s="761"/>
      <c r="K157" s="761"/>
      <c r="L157" s="761"/>
      <c r="M157" s="763"/>
      <c r="N157" s="763"/>
      <c r="O157" s="763"/>
      <c r="P157" s="763"/>
      <c r="Q157" s="763"/>
      <c r="R157" s="763"/>
      <c r="S157" s="763"/>
      <c r="T157" s="763"/>
      <c r="U157" s="763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766"/>
      <c r="AG157" s="766"/>
      <c r="AH157" s="766"/>
      <c r="AI157" s="766"/>
      <c r="AJ157" s="766"/>
      <c r="AK157" s="766"/>
      <c r="AL157" s="766"/>
      <c r="AM157" s="766"/>
      <c r="AN157" s="766"/>
      <c r="AO157" s="766"/>
      <c r="AP157" s="766"/>
      <c r="AQ157" s="767"/>
      <c r="AS157" s="266" t="s">
        <v>180</v>
      </c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 t="s">
        <v>37</v>
      </c>
      <c r="BN157" s="323"/>
    </row>
    <row r="158" spans="2:66" ht="9" customHeight="1">
      <c r="AS158" s="268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69"/>
      <c r="BL158" s="269"/>
      <c r="BM158" s="269"/>
      <c r="BN158" s="301"/>
    </row>
    <row r="159" spans="2:66" ht="12" customHeight="1">
      <c r="B159" s="626" t="s">
        <v>86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8"/>
      <c r="Y159" s="6"/>
      <c r="Z159" s="620" t="s">
        <v>8</v>
      </c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2"/>
      <c r="AS159" s="268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69"/>
      <c r="BL159" s="269"/>
      <c r="BM159" s="269"/>
      <c r="BN159" s="301"/>
    </row>
    <row r="160" spans="2:66" ht="9" customHeight="1">
      <c r="B160" s="768"/>
      <c r="C160" s="769"/>
      <c r="D160" s="769"/>
      <c r="E160" s="769"/>
      <c r="F160" s="769"/>
      <c r="G160" s="769"/>
      <c r="H160" s="769"/>
      <c r="I160" s="769"/>
      <c r="J160" s="769"/>
      <c r="K160" s="769"/>
      <c r="L160" s="769"/>
      <c r="M160" s="769"/>
      <c r="N160" s="769"/>
      <c r="O160" s="769"/>
      <c r="P160" s="769"/>
      <c r="Q160" s="769"/>
      <c r="R160" s="769"/>
      <c r="S160" s="769"/>
      <c r="T160" s="769"/>
      <c r="U160" s="769"/>
      <c r="V160" s="769"/>
      <c r="W160" s="769"/>
      <c r="X160" s="770"/>
      <c r="Y160" s="6"/>
      <c r="Z160" s="623"/>
      <c r="AA160" s="624"/>
      <c r="AB160" s="624"/>
      <c r="AC160" s="624"/>
      <c r="AD160" s="624"/>
      <c r="AE160" s="624"/>
      <c r="AF160" s="624"/>
      <c r="AG160" s="624"/>
      <c r="AH160" s="624"/>
      <c r="AI160" s="624"/>
      <c r="AJ160" s="624"/>
      <c r="AK160" s="624"/>
      <c r="AL160" s="624"/>
      <c r="AM160" s="624"/>
      <c r="AN160" s="624"/>
      <c r="AO160" s="624"/>
      <c r="AP160" s="624"/>
      <c r="AQ160" s="625"/>
      <c r="AS160" s="318" t="s">
        <v>120</v>
      </c>
      <c r="AT160" s="319"/>
      <c r="AU160" s="319"/>
      <c r="AV160" s="319"/>
      <c r="AW160" s="319"/>
      <c r="AX160" s="319"/>
      <c r="AY160" s="31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69"/>
      <c r="BL160" s="269"/>
      <c r="BM160" s="269" t="s">
        <v>37</v>
      </c>
      <c r="BN160" s="301"/>
    </row>
    <row r="161" spans="2:66" ht="10.5" customHeight="1">
      <c r="B161" s="768"/>
      <c r="C161" s="769"/>
      <c r="D161" s="769"/>
      <c r="E161" s="769"/>
      <c r="F161" s="769"/>
      <c r="G161" s="769"/>
      <c r="H161" s="769"/>
      <c r="I161" s="769"/>
      <c r="J161" s="769"/>
      <c r="K161" s="769"/>
      <c r="L161" s="769"/>
      <c r="M161" s="769"/>
      <c r="N161" s="769"/>
      <c r="O161" s="769"/>
      <c r="P161" s="769"/>
      <c r="Q161" s="769"/>
      <c r="R161" s="769"/>
      <c r="S161" s="769"/>
      <c r="T161" s="769"/>
      <c r="U161" s="769"/>
      <c r="V161" s="769"/>
      <c r="W161" s="769"/>
      <c r="X161" s="770"/>
      <c r="Y161" s="7"/>
      <c r="Z161" s="62"/>
      <c r="AA161" s="7"/>
      <c r="AB161" s="6"/>
      <c r="AC161" s="7"/>
      <c r="AD161" s="6"/>
      <c r="AF161" s="6"/>
      <c r="AG161" s="6"/>
      <c r="AH161" s="7" t="s">
        <v>75</v>
      </c>
      <c r="AI161" s="6"/>
      <c r="AJ161" s="6"/>
      <c r="AL161" s="7"/>
      <c r="AM161" s="7" t="s">
        <v>74</v>
      </c>
      <c r="AN161" s="7"/>
      <c r="AO161" s="7"/>
      <c r="AP161" s="7"/>
      <c r="AQ161" s="63" t="s">
        <v>37</v>
      </c>
      <c r="AS161" s="318"/>
      <c r="AT161" s="319"/>
      <c r="AU161" s="319"/>
      <c r="AV161" s="319"/>
      <c r="AW161" s="319"/>
      <c r="AX161" s="319"/>
      <c r="AY161" s="31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69"/>
      <c r="BL161" s="269"/>
      <c r="BM161" s="269"/>
      <c r="BN161" s="301"/>
    </row>
    <row r="162" spans="2:66" ht="9" customHeight="1">
      <c r="B162" s="768"/>
      <c r="C162" s="769"/>
      <c r="D162" s="769"/>
      <c r="E162" s="769"/>
      <c r="F162" s="769"/>
      <c r="G162" s="769"/>
      <c r="H162" s="769"/>
      <c r="I162" s="769"/>
      <c r="J162" s="769"/>
      <c r="K162" s="769"/>
      <c r="L162" s="769"/>
      <c r="M162" s="769"/>
      <c r="N162" s="769"/>
      <c r="O162" s="769"/>
      <c r="P162" s="769"/>
      <c r="Q162" s="769"/>
      <c r="R162" s="769"/>
      <c r="S162" s="769"/>
      <c r="T162" s="769"/>
      <c r="U162" s="769"/>
      <c r="V162" s="769"/>
      <c r="W162" s="769"/>
      <c r="X162" s="770"/>
      <c r="Y162" s="56"/>
      <c r="Z162" s="771"/>
      <c r="AA162" s="772"/>
      <c r="AB162" s="772"/>
      <c r="AC162" s="772"/>
      <c r="AD162" s="772"/>
      <c r="AE162" s="772"/>
      <c r="AF162" s="772"/>
      <c r="AG162" s="772"/>
      <c r="AH162" s="772"/>
      <c r="AI162" s="772"/>
      <c r="AJ162" s="772"/>
      <c r="AK162" s="772"/>
      <c r="AL162" s="772"/>
      <c r="AM162" s="772"/>
      <c r="AN162" s="772"/>
      <c r="AO162" s="772"/>
      <c r="AP162" s="772"/>
      <c r="AQ162" s="773"/>
      <c r="AS162" s="318"/>
      <c r="AT162" s="319"/>
      <c r="AU162" s="319"/>
      <c r="AV162" s="319"/>
      <c r="AW162" s="319"/>
      <c r="AX162" s="319"/>
      <c r="AY162" s="31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69"/>
      <c r="BL162" s="269"/>
      <c r="BM162" s="269"/>
      <c r="BN162" s="301"/>
    </row>
    <row r="163" spans="2:66" ht="9" customHeight="1">
      <c r="B163" s="768"/>
      <c r="C163" s="769"/>
      <c r="D163" s="769"/>
      <c r="E163" s="769"/>
      <c r="F163" s="769"/>
      <c r="G163" s="769"/>
      <c r="H163" s="769"/>
      <c r="I163" s="769"/>
      <c r="J163" s="769"/>
      <c r="K163" s="769"/>
      <c r="L163" s="769"/>
      <c r="M163" s="769"/>
      <c r="N163" s="769"/>
      <c r="O163" s="769"/>
      <c r="P163" s="769"/>
      <c r="Q163" s="769"/>
      <c r="R163" s="769"/>
      <c r="S163" s="769"/>
      <c r="T163" s="769"/>
      <c r="U163" s="769"/>
      <c r="V163" s="769"/>
      <c r="W163" s="769"/>
      <c r="X163" s="770"/>
      <c r="Y163" s="56"/>
      <c r="Z163" s="771"/>
      <c r="AA163" s="772"/>
      <c r="AB163" s="772"/>
      <c r="AC163" s="772"/>
      <c r="AD163" s="772"/>
      <c r="AE163" s="772"/>
      <c r="AF163" s="772"/>
      <c r="AG163" s="772"/>
      <c r="AH163" s="772"/>
      <c r="AI163" s="772"/>
      <c r="AJ163" s="772"/>
      <c r="AK163" s="772"/>
      <c r="AL163" s="772"/>
      <c r="AM163" s="772"/>
      <c r="AN163" s="772"/>
      <c r="AO163" s="772"/>
      <c r="AP163" s="772"/>
      <c r="AQ163" s="773"/>
      <c r="AS163" s="330" t="s">
        <v>91</v>
      </c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6"/>
    </row>
    <row r="164" spans="2:66" ht="18" customHeight="1">
      <c r="B164" s="122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20"/>
      <c r="Y164" s="56"/>
      <c r="Z164" s="774"/>
      <c r="AA164" s="775"/>
      <c r="AB164" s="775"/>
      <c r="AC164" s="775"/>
      <c r="AD164" s="775"/>
      <c r="AE164" s="775"/>
      <c r="AF164" s="775"/>
      <c r="AG164" s="775"/>
      <c r="AH164" s="775"/>
      <c r="AI164" s="775"/>
      <c r="AJ164" s="775"/>
      <c r="AK164" s="775"/>
      <c r="AL164" s="775"/>
      <c r="AM164" s="775"/>
      <c r="AN164" s="775"/>
      <c r="AO164" s="775"/>
      <c r="AP164" s="775"/>
      <c r="AQ164" s="776"/>
      <c r="AS164" s="331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300"/>
    </row>
    <row r="165" spans="2:66" ht="3" customHeight="1"/>
  </sheetData>
  <sheetProtection algorithmName="SHA-512" hashValue="erwdhW6lW7vwjAvWB7H8g3ZUPryNzYQX0j1eW6Lm+rHUCz2Aq9gv+TXolA5tLBdkkc1jd8opAe34nfhejnA2zg==" saltValue="LSlmDZgYRb3F/1E2+EypMw==" spinCount="100000" sheet="1" objects="1" scenarios="1" selectLockedCells="1"/>
  <mergeCells count="948">
    <mergeCell ref="BM153:BN156"/>
    <mergeCell ref="B154:L155"/>
    <mergeCell ref="M154:U155"/>
    <mergeCell ref="V154:AE155"/>
    <mergeCell ref="AF154:AQ155"/>
    <mergeCell ref="B156:L157"/>
    <mergeCell ref="M156:U157"/>
    <mergeCell ref="BM160:BN162"/>
    <mergeCell ref="Z162:AQ164"/>
    <mergeCell ref="AS163:AY164"/>
    <mergeCell ref="AZ163:BL164"/>
    <mergeCell ref="BM163:BN164"/>
    <mergeCell ref="V156:AE157"/>
    <mergeCell ref="AF156:AQ157"/>
    <mergeCell ref="AS157:AY159"/>
    <mergeCell ref="AZ157:BL159"/>
    <mergeCell ref="BM157:BN159"/>
    <mergeCell ref="B159:X159"/>
    <mergeCell ref="Z159:AQ160"/>
    <mergeCell ref="B160:X164"/>
    <mergeCell ref="AS160:AY162"/>
    <mergeCell ref="AZ160:BL162"/>
    <mergeCell ref="B150:L151"/>
    <mergeCell ref="M150:U151"/>
    <mergeCell ref="V150:AE151"/>
    <mergeCell ref="AF150:AQ151"/>
    <mergeCell ref="B152:L153"/>
    <mergeCell ref="M152:U153"/>
    <mergeCell ref="V152:AE153"/>
    <mergeCell ref="AF152:AQ153"/>
    <mergeCell ref="BA147:BA148"/>
    <mergeCell ref="Z147:AE148"/>
    <mergeCell ref="AF147:AG148"/>
    <mergeCell ref="AH147:AH148"/>
    <mergeCell ref="AI147:AQ148"/>
    <mergeCell ref="B147:B148"/>
    <mergeCell ref="C147:F148"/>
    <mergeCell ref="G147:P148"/>
    <mergeCell ref="Q147:R148"/>
    <mergeCell ref="S147:U148"/>
    <mergeCell ref="V147:Y148"/>
    <mergeCell ref="AS152:BB152"/>
    <mergeCell ref="AS153:AY156"/>
    <mergeCell ref="AZ153:BL156"/>
    <mergeCell ref="AS149:BB151"/>
    <mergeCell ref="BC149:BF151"/>
    <mergeCell ref="BG149:BI151"/>
    <mergeCell ref="BJ149:BN151"/>
    <mergeCell ref="AU147:AU148"/>
    <mergeCell ref="AV147:AV148"/>
    <mergeCell ref="AW147:AW148"/>
    <mergeCell ref="AX147:AX148"/>
    <mergeCell ref="AY147:AY148"/>
    <mergeCell ref="AZ147:AZ148"/>
    <mergeCell ref="AS147:AS148"/>
    <mergeCell ref="AT147:AT148"/>
    <mergeCell ref="BG145:BI146"/>
    <mergeCell ref="BJ145:BN146"/>
    <mergeCell ref="AT145:AT146"/>
    <mergeCell ref="AU145:AU146"/>
    <mergeCell ref="AV145:AV146"/>
    <mergeCell ref="AW145:AW146"/>
    <mergeCell ref="AX145:AX146"/>
    <mergeCell ref="AY145:AY146"/>
    <mergeCell ref="BB147:BB148"/>
    <mergeCell ref="BC147:BF148"/>
    <mergeCell ref="BG147:BI148"/>
    <mergeCell ref="BJ147:BN148"/>
    <mergeCell ref="AI145:AQ146"/>
    <mergeCell ref="AS145:AS146"/>
    <mergeCell ref="BA143:BA144"/>
    <mergeCell ref="BB143:BB144"/>
    <mergeCell ref="BC143:BF144"/>
    <mergeCell ref="V143:Y144"/>
    <mergeCell ref="AZ145:AZ146"/>
    <mergeCell ref="BA145:BA146"/>
    <mergeCell ref="BB145:BB146"/>
    <mergeCell ref="BC145:BF146"/>
    <mergeCell ref="B145:B146"/>
    <mergeCell ref="C145:F146"/>
    <mergeCell ref="G145:P146"/>
    <mergeCell ref="Q145:R146"/>
    <mergeCell ref="S145:U146"/>
    <mergeCell ref="AU143:AU144"/>
    <mergeCell ref="AV143:AV144"/>
    <mergeCell ref="AW143:AW144"/>
    <mergeCell ref="AX143:AX144"/>
    <mergeCell ref="Z143:AE144"/>
    <mergeCell ref="AF143:AG144"/>
    <mergeCell ref="AH143:AH144"/>
    <mergeCell ref="AI143:AQ144"/>
    <mergeCell ref="AS143:AS144"/>
    <mergeCell ref="AT143:AT144"/>
    <mergeCell ref="B143:B144"/>
    <mergeCell ref="C143:F144"/>
    <mergeCell ref="G143:P144"/>
    <mergeCell ref="Q143:R144"/>
    <mergeCell ref="S143:U144"/>
    <mergeCell ref="V145:Y146"/>
    <mergeCell ref="Z145:AE146"/>
    <mergeCell ref="AF145:AG146"/>
    <mergeCell ref="AH145:AH146"/>
    <mergeCell ref="BG141:BI142"/>
    <mergeCell ref="BJ141:BN142"/>
    <mergeCell ref="AT141:AT142"/>
    <mergeCell ref="AU141:AU142"/>
    <mergeCell ref="AV141:AV142"/>
    <mergeCell ref="AW141:AW142"/>
    <mergeCell ref="AX141:AX142"/>
    <mergeCell ref="AY141:AY142"/>
    <mergeCell ref="BG143:BI144"/>
    <mergeCell ref="BJ143:BN144"/>
    <mergeCell ref="AY143:AY144"/>
    <mergeCell ref="AZ143:AZ144"/>
    <mergeCell ref="AI141:AQ142"/>
    <mergeCell ref="AS141:AS142"/>
    <mergeCell ref="BA139:BA140"/>
    <mergeCell ref="BB139:BB140"/>
    <mergeCell ref="BC139:BF140"/>
    <mergeCell ref="V139:Y140"/>
    <mergeCell ref="AZ141:AZ142"/>
    <mergeCell ref="BA141:BA142"/>
    <mergeCell ref="BB141:BB142"/>
    <mergeCell ref="BC141:BF142"/>
    <mergeCell ref="B141:B142"/>
    <mergeCell ref="C141:F142"/>
    <mergeCell ref="G141:P142"/>
    <mergeCell ref="Q141:R142"/>
    <mergeCell ref="S141:U142"/>
    <mergeCell ref="AU139:AU140"/>
    <mergeCell ref="AV139:AV140"/>
    <mergeCell ref="AW139:AW140"/>
    <mergeCell ref="AX139:AX140"/>
    <mergeCell ref="Z139:AE140"/>
    <mergeCell ref="AF139:AG140"/>
    <mergeCell ref="AH139:AH140"/>
    <mergeCell ref="AI139:AQ140"/>
    <mergeCell ref="AS139:AS140"/>
    <mergeCell ref="AT139:AT140"/>
    <mergeCell ref="B139:B140"/>
    <mergeCell ref="C139:F140"/>
    <mergeCell ref="G139:P140"/>
    <mergeCell ref="Q139:R140"/>
    <mergeCell ref="S139:U140"/>
    <mergeCell ref="V141:Y142"/>
    <mergeCell ref="Z141:AE142"/>
    <mergeCell ref="AF141:AG142"/>
    <mergeCell ref="AH141:AH142"/>
    <mergeCell ref="BJ137:BN138"/>
    <mergeCell ref="AT137:AT138"/>
    <mergeCell ref="AU137:AU138"/>
    <mergeCell ref="AV137:AV138"/>
    <mergeCell ref="AW137:AW138"/>
    <mergeCell ref="AX137:AX138"/>
    <mergeCell ref="AY137:AY138"/>
    <mergeCell ref="BG139:BI140"/>
    <mergeCell ref="BJ139:BN140"/>
    <mergeCell ref="AY139:AY140"/>
    <mergeCell ref="AZ139:AZ140"/>
    <mergeCell ref="AS137:AS138"/>
    <mergeCell ref="BA135:BA136"/>
    <mergeCell ref="BB135:BB136"/>
    <mergeCell ref="BC135:BF136"/>
    <mergeCell ref="AZ137:AZ138"/>
    <mergeCell ref="BA137:BA138"/>
    <mergeCell ref="BB137:BB138"/>
    <mergeCell ref="BC137:BF138"/>
    <mergeCell ref="BG137:BI138"/>
    <mergeCell ref="BG135:BI136"/>
    <mergeCell ref="BJ135:BN136"/>
    <mergeCell ref="B137:B138"/>
    <mergeCell ref="C137:F138"/>
    <mergeCell ref="G137:P138"/>
    <mergeCell ref="Q137:R138"/>
    <mergeCell ref="S137:U138"/>
    <mergeCell ref="AU135:AU136"/>
    <mergeCell ref="AV135:AV136"/>
    <mergeCell ref="AW135:AW136"/>
    <mergeCell ref="AX135:AX136"/>
    <mergeCell ref="AY135:AY136"/>
    <mergeCell ref="AZ135:AZ136"/>
    <mergeCell ref="Z135:AE136"/>
    <mergeCell ref="AF135:AG136"/>
    <mergeCell ref="AH135:AH136"/>
    <mergeCell ref="AI135:AQ136"/>
    <mergeCell ref="AS135:AS136"/>
    <mergeCell ref="AT135:AT136"/>
    <mergeCell ref="V137:Y138"/>
    <mergeCell ref="Z137:AE138"/>
    <mergeCell ref="AF137:AG138"/>
    <mergeCell ref="AH137:AH138"/>
    <mergeCell ref="AI137:AQ138"/>
    <mergeCell ref="B135:B136"/>
    <mergeCell ref="C135:F136"/>
    <mergeCell ref="G135:P136"/>
    <mergeCell ref="Q135:R136"/>
    <mergeCell ref="S135:U136"/>
    <mergeCell ref="V135:Y136"/>
    <mergeCell ref="AV133:AV134"/>
    <mergeCell ref="AW133:AW134"/>
    <mergeCell ref="AX133:AX134"/>
    <mergeCell ref="AF133:AG134"/>
    <mergeCell ref="AH133:AH134"/>
    <mergeCell ref="AI133:AQ134"/>
    <mergeCell ref="AS133:AS134"/>
    <mergeCell ref="AT133:AT134"/>
    <mergeCell ref="AU133:AU134"/>
    <mergeCell ref="BC131:BF132"/>
    <mergeCell ref="BG131:BI132"/>
    <mergeCell ref="BJ131:BN132"/>
    <mergeCell ref="B133:B134"/>
    <mergeCell ref="C133:F134"/>
    <mergeCell ref="G133:P134"/>
    <mergeCell ref="Q133:R134"/>
    <mergeCell ref="S133:U134"/>
    <mergeCell ref="V133:Y134"/>
    <mergeCell ref="Z133:AE134"/>
    <mergeCell ref="Z131:AE132"/>
    <mergeCell ref="AF131:AH132"/>
    <mergeCell ref="AI131:AQ132"/>
    <mergeCell ref="AS131:AV132"/>
    <mergeCell ref="AW131:AY132"/>
    <mergeCell ref="AZ131:BB132"/>
    <mergeCell ref="BB133:BB134"/>
    <mergeCell ref="BC133:BF134"/>
    <mergeCell ref="BG133:BI134"/>
    <mergeCell ref="BJ133:BN134"/>
    <mergeCell ref="AY133:AY134"/>
    <mergeCell ref="AZ133:AZ134"/>
    <mergeCell ref="BA133:BA134"/>
    <mergeCell ref="B129:Q130"/>
    <mergeCell ref="AS130:BB130"/>
    <mergeCell ref="B131:B132"/>
    <mergeCell ref="C131:F132"/>
    <mergeCell ref="G131:R132"/>
    <mergeCell ref="S131:U132"/>
    <mergeCell ref="V131:Y132"/>
    <mergeCell ref="AL128:AL129"/>
    <mergeCell ref="AM128:AM129"/>
    <mergeCell ref="AN128:AN129"/>
    <mergeCell ref="AO128:AO129"/>
    <mergeCell ref="AP128:AP129"/>
    <mergeCell ref="AQ128:AQ129"/>
    <mergeCell ref="AF128:AF129"/>
    <mergeCell ref="AG128:AG129"/>
    <mergeCell ref="AH128:AH129"/>
    <mergeCell ref="AI128:AI129"/>
    <mergeCell ref="AJ128:AJ129"/>
    <mergeCell ref="AK128:AK129"/>
    <mergeCell ref="B124:F128"/>
    <mergeCell ref="G124:Q128"/>
    <mergeCell ref="S124:Y125"/>
    <mergeCell ref="AA124:AP125"/>
    <mergeCell ref="AS124:BB125"/>
    <mergeCell ref="S128:Y129"/>
    <mergeCell ref="Z128:AA129"/>
    <mergeCell ref="AB128:AB129"/>
    <mergeCell ref="AC128:AC129"/>
    <mergeCell ref="AD128:AD129"/>
    <mergeCell ref="AE128:AE129"/>
    <mergeCell ref="AS128:BB129"/>
    <mergeCell ref="BC128:BK129"/>
    <mergeCell ref="BL128:BN129"/>
    <mergeCell ref="AA126:AP127"/>
    <mergeCell ref="AS126:BB127"/>
    <mergeCell ref="B120:F122"/>
    <mergeCell ref="G120:G122"/>
    <mergeCell ref="H120:H122"/>
    <mergeCell ref="I120:I122"/>
    <mergeCell ref="J120:J122"/>
    <mergeCell ref="BC124:BK125"/>
    <mergeCell ref="BL124:BN125"/>
    <mergeCell ref="S126:Y127"/>
    <mergeCell ref="Q120:Q122"/>
    <mergeCell ref="S120:Y121"/>
    <mergeCell ref="AA120:AQ121"/>
    <mergeCell ref="AS120:BB121"/>
    <mergeCell ref="BC120:BK121"/>
    <mergeCell ref="BL120:BN121"/>
    <mergeCell ref="S122:Y123"/>
    <mergeCell ref="AA122:AN123"/>
    <mergeCell ref="AO122:AP123"/>
    <mergeCell ref="AS122:BB123"/>
    <mergeCell ref="BC126:BK127"/>
    <mergeCell ref="BL126:BN127"/>
    <mergeCell ref="B116:F118"/>
    <mergeCell ref="G116:G118"/>
    <mergeCell ref="H116:H118"/>
    <mergeCell ref="I116:I118"/>
    <mergeCell ref="J116:J118"/>
    <mergeCell ref="M116:M118"/>
    <mergeCell ref="N116:N118"/>
    <mergeCell ref="K120:K122"/>
    <mergeCell ref="L120:L122"/>
    <mergeCell ref="M120:M122"/>
    <mergeCell ref="N120:N122"/>
    <mergeCell ref="BE114:BE116"/>
    <mergeCell ref="BF114:BF116"/>
    <mergeCell ref="BG114:BG116"/>
    <mergeCell ref="BH114:BN116"/>
    <mergeCell ref="BR115:BU116"/>
    <mergeCell ref="O120:O122"/>
    <mergeCell ref="P120:P122"/>
    <mergeCell ref="BC117:BK119"/>
    <mergeCell ref="BL117:BN119"/>
    <mergeCell ref="S118:Y119"/>
    <mergeCell ref="AA118:AQ119"/>
    <mergeCell ref="BR119:CA120"/>
    <mergeCell ref="AA116:AK117"/>
    <mergeCell ref="AS117:BB119"/>
    <mergeCell ref="BX115:CA116"/>
    <mergeCell ref="BC122:BK123"/>
    <mergeCell ref="BL122:BN123"/>
    <mergeCell ref="O116:O118"/>
    <mergeCell ref="P116:P118"/>
    <mergeCell ref="Q116:Q118"/>
    <mergeCell ref="S116:Y117"/>
    <mergeCell ref="AS113:AZ113"/>
    <mergeCell ref="B114:Q115"/>
    <mergeCell ref="S114:Y115"/>
    <mergeCell ref="Z114:AA115"/>
    <mergeCell ref="AB114:AC115"/>
    <mergeCell ref="AD114:AE115"/>
    <mergeCell ref="AF114:AG115"/>
    <mergeCell ref="AS111:AZ112"/>
    <mergeCell ref="BV115:BW116"/>
    <mergeCell ref="AH114:AI115"/>
    <mergeCell ref="AJ114:AK115"/>
    <mergeCell ref="AL114:AQ115"/>
    <mergeCell ref="AS114:BB116"/>
    <mergeCell ref="BC114:BC116"/>
    <mergeCell ref="BD114:BD116"/>
    <mergeCell ref="BL111:BM112"/>
    <mergeCell ref="BN111:BN112"/>
    <mergeCell ref="BA111:BD112"/>
    <mergeCell ref="BE111:BG112"/>
    <mergeCell ref="BH111:BH112"/>
    <mergeCell ref="BI111:BJ112"/>
    <mergeCell ref="BK111:BK112"/>
    <mergeCell ref="K116:K118"/>
    <mergeCell ref="L116:L118"/>
    <mergeCell ref="B111:I113"/>
    <mergeCell ref="J111:Q113"/>
    <mergeCell ref="Z111:AD112"/>
    <mergeCell ref="AE111:AK112"/>
    <mergeCell ref="AL111:AQ112"/>
    <mergeCell ref="B105:G109"/>
    <mergeCell ref="H105:L109"/>
    <mergeCell ref="M105:Q109"/>
    <mergeCell ref="R105:X109"/>
    <mergeCell ref="S112:Y113"/>
    <mergeCell ref="BM98:BN101"/>
    <mergeCell ref="B99:L100"/>
    <mergeCell ref="M99:U100"/>
    <mergeCell ref="V99:AE100"/>
    <mergeCell ref="AF99:AQ100"/>
    <mergeCell ref="B101:L102"/>
    <mergeCell ref="M101:U102"/>
    <mergeCell ref="V101:AE102"/>
    <mergeCell ref="AF101:AQ102"/>
    <mergeCell ref="AS102:AY104"/>
    <mergeCell ref="AZ102:BL104"/>
    <mergeCell ref="BM102:BN104"/>
    <mergeCell ref="B104:G104"/>
    <mergeCell ref="H104:L104"/>
    <mergeCell ref="M104:Q104"/>
    <mergeCell ref="R104:X104"/>
    <mergeCell ref="Z104:AQ105"/>
    <mergeCell ref="BM105:BN107"/>
    <mergeCell ref="Z107:AQ109"/>
    <mergeCell ref="AS108:AY109"/>
    <mergeCell ref="AZ108:BL109"/>
    <mergeCell ref="BM108:BN109"/>
    <mergeCell ref="AS105:AY107"/>
    <mergeCell ref="AZ105:BL107"/>
    <mergeCell ref="B95:L96"/>
    <mergeCell ref="M95:U96"/>
    <mergeCell ref="V95:AE96"/>
    <mergeCell ref="AF95:AQ96"/>
    <mergeCell ref="B97:L98"/>
    <mergeCell ref="M97:U98"/>
    <mergeCell ref="V97:AE98"/>
    <mergeCell ref="AF97:AQ98"/>
    <mergeCell ref="BA92:BA93"/>
    <mergeCell ref="Z92:AE93"/>
    <mergeCell ref="AF92:AG93"/>
    <mergeCell ref="AH92:AH93"/>
    <mergeCell ref="AI92:AQ93"/>
    <mergeCell ref="B92:B93"/>
    <mergeCell ref="C92:F93"/>
    <mergeCell ref="G92:P93"/>
    <mergeCell ref="Q92:R93"/>
    <mergeCell ref="S92:U93"/>
    <mergeCell ref="V92:Y93"/>
    <mergeCell ref="AS97:BB97"/>
    <mergeCell ref="AS98:AY101"/>
    <mergeCell ref="AZ98:BL101"/>
    <mergeCell ref="AS94:BB96"/>
    <mergeCell ref="BC94:BF96"/>
    <mergeCell ref="BG94:BI96"/>
    <mergeCell ref="BJ94:BN96"/>
    <mergeCell ref="AU92:AU93"/>
    <mergeCell ref="AV92:AV93"/>
    <mergeCell ref="AW92:AW93"/>
    <mergeCell ref="AX92:AX93"/>
    <mergeCell ref="AY92:AY93"/>
    <mergeCell ref="AZ92:AZ93"/>
    <mergeCell ref="AS92:AS93"/>
    <mergeCell ref="AT92:AT93"/>
    <mergeCell ref="BG90:BI91"/>
    <mergeCell ref="BJ90:BN91"/>
    <mergeCell ref="AT90:AT91"/>
    <mergeCell ref="AU90:AU91"/>
    <mergeCell ref="AV90:AV91"/>
    <mergeCell ref="AW90:AW91"/>
    <mergeCell ref="AX90:AX91"/>
    <mergeCell ref="AY90:AY91"/>
    <mergeCell ref="BB92:BB93"/>
    <mergeCell ref="BC92:BF93"/>
    <mergeCell ref="BG92:BI93"/>
    <mergeCell ref="BJ92:BN93"/>
    <mergeCell ref="AI90:AQ91"/>
    <mergeCell ref="AS90:AS91"/>
    <mergeCell ref="BA88:BA89"/>
    <mergeCell ref="BB88:BB89"/>
    <mergeCell ref="BC88:BF89"/>
    <mergeCell ref="V88:Y89"/>
    <mergeCell ref="AZ90:AZ91"/>
    <mergeCell ref="BA90:BA91"/>
    <mergeCell ref="BB90:BB91"/>
    <mergeCell ref="BC90:BF91"/>
    <mergeCell ref="B90:B91"/>
    <mergeCell ref="C90:F91"/>
    <mergeCell ref="G90:P91"/>
    <mergeCell ref="Q90:R91"/>
    <mergeCell ref="S90:U91"/>
    <mergeCell ref="AU88:AU89"/>
    <mergeCell ref="AV88:AV89"/>
    <mergeCell ref="AW88:AW89"/>
    <mergeCell ref="AX88:AX89"/>
    <mergeCell ref="Z88:AE89"/>
    <mergeCell ref="AF88:AG89"/>
    <mergeCell ref="AH88:AH89"/>
    <mergeCell ref="AI88:AQ89"/>
    <mergeCell ref="AS88:AS89"/>
    <mergeCell ref="AT88:AT89"/>
    <mergeCell ref="B88:B89"/>
    <mergeCell ref="C88:F89"/>
    <mergeCell ref="G88:P89"/>
    <mergeCell ref="Q88:R89"/>
    <mergeCell ref="S88:U89"/>
    <mergeCell ref="V90:Y91"/>
    <mergeCell ref="Z90:AE91"/>
    <mergeCell ref="AF90:AG91"/>
    <mergeCell ref="AH90:AH91"/>
    <mergeCell ref="BG86:BI87"/>
    <mergeCell ref="BJ86:BN87"/>
    <mergeCell ref="AT86:AT87"/>
    <mergeCell ref="AU86:AU87"/>
    <mergeCell ref="AV86:AV87"/>
    <mergeCell ref="AW86:AW87"/>
    <mergeCell ref="AX86:AX87"/>
    <mergeCell ref="AY86:AY87"/>
    <mergeCell ref="BG88:BI89"/>
    <mergeCell ref="BJ88:BN89"/>
    <mergeCell ref="AY88:AY89"/>
    <mergeCell ref="AZ88:AZ89"/>
    <mergeCell ref="AI86:AQ87"/>
    <mergeCell ref="AS86:AS87"/>
    <mergeCell ref="BA84:BA85"/>
    <mergeCell ref="BB84:BB85"/>
    <mergeCell ref="BC84:BF85"/>
    <mergeCell ref="V84:Y85"/>
    <mergeCell ref="AZ86:AZ87"/>
    <mergeCell ref="BA86:BA87"/>
    <mergeCell ref="BB86:BB87"/>
    <mergeCell ref="BC86:BF87"/>
    <mergeCell ref="B86:B87"/>
    <mergeCell ref="C86:F87"/>
    <mergeCell ref="G86:P87"/>
    <mergeCell ref="Q86:R87"/>
    <mergeCell ref="S86:U87"/>
    <mergeCell ref="AU84:AU85"/>
    <mergeCell ref="AV84:AV85"/>
    <mergeCell ref="AW84:AW85"/>
    <mergeCell ref="AX84:AX85"/>
    <mergeCell ref="Z84:AE85"/>
    <mergeCell ref="AF84:AG85"/>
    <mergeCell ref="AH84:AH85"/>
    <mergeCell ref="AI84:AQ85"/>
    <mergeCell ref="AS84:AS85"/>
    <mergeCell ref="AT84:AT85"/>
    <mergeCell ref="B84:B85"/>
    <mergeCell ref="C84:F85"/>
    <mergeCell ref="G84:P85"/>
    <mergeCell ref="Q84:R85"/>
    <mergeCell ref="S84:U85"/>
    <mergeCell ref="V86:Y87"/>
    <mergeCell ref="Z86:AE87"/>
    <mergeCell ref="AF86:AG87"/>
    <mergeCell ref="AH86:AH87"/>
    <mergeCell ref="BJ82:BN83"/>
    <mergeCell ref="AT82:AT83"/>
    <mergeCell ref="AU82:AU83"/>
    <mergeCell ref="AV82:AV83"/>
    <mergeCell ref="AW82:AW83"/>
    <mergeCell ref="AX82:AX83"/>
    <mergeCell ref="AY82:AY83"/>
    <mergeCell ref="BG84:BI85"/>
    <mergeCell ref="BJ84:BN85"/>
    <mergeCell ref="AY84:AY85"/>
    <mergeCell ref="AZ84:AZ85"/>
    <mergeCell ref="AS82:AS83"/>
    <mergeCell ref="BA80:BA81"/>
    <mergeCell ref="BB80:BB81"/>
    <mergeCell ref="BC80:BF81"/>
    <mergeCell ref="AZ82:AZ83"/>
    <mergeCell ref="BA82:BA83"/>
    <mergeCell ref="BB82:BB83"/>
    <mergeCell ref="BC82:BF83"/>
    <mergeCell ref="BG82:BI83"/>
    <mergeCell ref="BG80:BI81"/>
    <mergeCell ref="BJ80:BN81"/>
    <mergeCell ref="B82:B83"/>
    <mergeCell ref="C82:F83"/>
    <mergeCell ref="G82:P83"/>
    <mergeCell ref="Q82:R83"/>
    <mergeCell ref="S82:U83"/>
    <mergeCell ref="AU80:AU81"/>
    <mergeCell ref="AV80:AV81"/>
    <mergeCell ref="AW80:AW81"/>
    <mergeCell ref="AX80:AX81"/>
    <mergeCell ref="AY80:AY81"/>
    <mergeCell ref="AZ80:AZ81"/>
    <mergeCell ref="Z80:AE81"/>
    <mergeCell ref="AF80:AG81"/>
    <mergeCell ref="AH80:AH81"/>
    <mergeCell ref="AI80:AQ81"/>
    <mergeCell ref="AS80:AS81"/>
    <mergeCell ref="AT80:AT81"/>
    <mergeCell ref="V82:Y83"/>
    <mergeCell ref="Z82:AE83"/>
    <mergeCell ref="AF82:AG83"/>
    <mergeCell ref="AH82:AH83"/>
    <mergeCell ref="AI82:AQ83"/>
    <mergeCell ref="B80:B81"/>
    <mergeCell ref="C80:F81"/>
    <mergeCell ref="G80:P81"/>
    <mergeCell ref="Q80:R81"/>
    <mergeCell ref="S80:U81"/>
    <mergeCell ref="V80:Y81"/>
    <mergeCell ref="AV78:AV79"/>
    <mergeCell ref="AW78:AW79"/>
    <mergeCell ref="AX78:AX79"/>
    <mergeCell ref="AF78:AG79"/>
    <mergeCell ref="AH78:AH79"/>
    <mergeCell ref="AI78:AQ79"/>
    <mergeCell ref="AS78:AS79"/>
    <mergeCell ref="AT78:AT79"/>
    <mergeCell ref="AU78:AU79"/>
    <mergeCell ref="BC76:BF77"/>
    <mergeCell ref="BG76:BI77"/>
    <mergeCell ref="BJ76:BN77"/>
    <mergeCell ref="B78:B79"/>
    <mergeCell ref="C78:F79"/>
    <mergeCell ref="G78:P79"/>
    <mergeCell ref="Q78:R79"/>
    <mergeCell ref="S78:U79"/>
    <mergeCell ref="V78:Y79"/>
    <mergeCell ref="Z78:AE79"/>
    <mergeCell ref="Z76:AE77"/>
    <mergeCell ref="AF76:AH77"/>
    <mergeCell ref="AI76:AQ77"/>
    <mergeCell ref="AS76:AV77"/>
    <mergeCell ref="AW76:AY77"/>
    <mergeCell ref="AZ76:BB77"/>
    <mergeCell ref="BB78:BB79"/>
    <mergeCell ref="BC78:BF79"/>
    <mergeCell ref="BG78:BI79"/>
    <mergeCell ref="BJ78:BN79"/>
    <mergeCell ref="AY78:AY79"/>
    <mergeCell ref="AZ78:AZ79"/>
    <mergeCell ref="BA78:BA79"/>
    <mergeCell ref="B74:Q75"/>
    <mergeCell ref="AS75:BB75"/>
    <mergeCell ref="B76:B77"/>
    <mergeCell ref="C76:F77"/>
    <mergeCell ref="G76:R77"/>
    <mergeCell ref="S76:U77"/>
    <mergeCell ref="V76:Y77"/>
    <mergeCell ref="AL73:AL74"/>
    <mergeCell ref="AM73:AM74"/>
    <mergeCell ref="AN73:AN74"/>
    <mergeCell ref="AO73:AO74"/>
    <mergeCell ref="AP73:AP74"/>
    <mergeCell ref="AQ73:AQ74"/>
    <mergeCell ref="AF73:AF74"/>
    <mergeCell ref="AG73:AG74"/>
    <mergeCell ref="AH73:AH74"/>
    <mergeCell ref="AI73:AI74"/>
    <mergeCell ref="AJ73:AJ74"/>
    <mergeCell ref="AK73:AK74"/>
    <mergeCell ref="AA71:AP72"/>
    <mergeCell ref="AS71:BB72"/>
    <mergeCell ref="BC71:BK72"/>
    <mergeCell ref="BL71:BN72"/>
    <mergeCell ref="S73:Y74"/>
    <mergeCell ref="Z73:AA74"/>
    <mergeCell ref="AB73:AB74"/>
    <mergeCell ref="AC73:AC74"/>
    <mergeCell ref="AD73:AD74"/>
    <mergeCell ref="AE73:AE74"/>
    <mergeCell ref="AS73:BB74"/>
    <mergeCell ref="BC73:BK74"/>
    <mergeCell ref="BL73:BN74"/>
    <mergeCell ref="BC67:BK68"/>
    <mergeCell ref="BL67:BN68"/>
    <mergeCell ref="B69:F73"/>
    <mergeCell ref="G69:Q73"/>
    <mergeCell ref="S69:Y70"/>
    <mergeCell ref="AA69:AP70"/>
    <mergeCell ref="AS69:BB70"/>
    <mergeCell ref="BC69:BK70"/>
    <mergeCell ref="BL69:BN70"/>
    <mergeCell ref="S71:Y72"/>
    <mergeCell ref="Q65:Q67"/>
    <mergeCell ref="S65:Y66"/>
    <mergeCell ref="AA65:AQ66"/>
    <mergeCell ref="AS65:BB66"/>
    <mergeCell ref="BC65:BK66"/>
    <mergeCell ref="BL65:BN66"/>
    <mergeCell ref="S67:Y68"/>
    <mergeCell ref="AA67:AN68"/>
    <mergeCell ref="AO67:AP68"/>
    <mergeCell ref="AS67:BB68"/>
    <mergeCell ref="K65:K67"/>
    <mergeCell ref="L65:L67"/>
    <mergeCell ref="M65:M67"/>
    <mergeCell ref="N65:N67"/>
    <mergeCell ref="O65:O67"/>
    <mergeCell ref="P65:P67"/>
    <mergeCell ref="BC62:BK64"/>
    <mergeCell ref="BL62:BN64"/>
    <mergeCell ref="S63:Y64"/>
    <mergeCell ref="AA63:AQ64"/>
    <mergeCell ref="BR64:CA65"/>
    <mergeCell ref="B65:F67"/>
    <mergeCell ref="G65:G67"/>
    <mergeCell ref="H65:H67"/>
    <mergeCell ref="I65:I67"/>
    <mergeCell ref="J65:J67"/>
    <mergeCell ref="O61:O63"/>
    <mergeCell ref="P61:P63"/>
    <mergeCell ref="Q61:Q63"/>
    <mergeCell ref="S61:Y62"/>
    <mergeCell ref="AA61:AK62"/>
    <mergeCell ref="AS62:BB64"/>
    <mergeCell ref="BX60:CA61"/>
    <mergeCell ref="B61:F63"/>
    <mergeCell ref="G61:G63"/>
    <mergeCell ref="H61:H63"/>
    <mergeCell ref="I61:I63"/>
    <mergeCell ref="J61:J63"/>
    <mergeCell ref="B59:Q60"/>
    <mergeCell ref="S59:Y60"/>
    <mergeCell ref="Z59:AA60"/>
    <mergeCell ref="AB59:AC60"/>
    <mergeCell ref="AD59:AE60"/>
    <mergeCell ref="AF59:AG60"/>
    <mergeCell ref="K61:K63"/>
    <mergeCell ref="L61:L63"/>
    <mergeCell ref="M61:M63"/>
    <mergeCell ref="N61:N63"/>
    <mergeCell ref="AS58:AZ58"/>
    <mergeCell ref="AU51:BN52"/>
    <mergeCell ref="Z52:AQ54"/>
    <mergeCell ref="BV60:BW61"/>
    <mergeCell ref="AH59:AI60"/>
    <mergeCell ref="AJ59:AK60"/>
    <mergeCell ref="AL59:AQ60"/>
    <mergeCell ref="AS59:BB61"/>
    <mergeCell ref="BC59:BC61"/>
    <mergeCell ref="BD59:BD61"/>
    <mergeCell ref="BE59:BE61"/>
    <mergeCell ref="BF59:BF61"/>
    <mergeCell ref="BG59:BG61"/>
    <mergeCell ref="BH59:BN61"/>
    <mergeCell ref="BR60:BU61"/>
    <mergeCell ref="B56:I58"/>
    <mergeCell ref="J56:Q58"/>
    <mergeCell ref="Z56:AD57"/>
    <mergeCell ref="AE56:AK57"/>
    <mergeCell ref="AL56:AQ57"/>
    <mergeCell ref="AS56:AZ57"/>
    <mergeCell ref="BA56:BD57"/>
    <mergeCell ref="BE56:BG57"/>
    <mergeCell ref="M46:U47"/>
    <mergeCell ref="V46:AE47"/>
    <mergeCell ref="AF46:AQ47"/>
    <mergeCell ref="AS47:AT48"/>
    <mergeCell ref="AU47:BN48"/>
    <mergeCell ref="B49:X54"/>
    <mergeCell ref="Z49:AQ50"/>
    <mergeCell ref="AS49:AT50"/>
    <mergeCell ref="AU49:BN50"/>
    <mergeCell ref="AS51:AT52"/>
    <mergeCell ref="BH56:BH57"/>
    <mergeCell ref="BI56:BJ57"/>
    <mergeCell ref="BK56:BK57"/>
    <mergeCell ref="BL56:BM57"/>
    <mergeCell ref="BN56:BN57"/>
    <mergeCell ref="S57:Y58"/>
    <mergeCell ref="AI35:AQ36"/>
    <mergeCell ref="AS36:AT37"/>
    <mergeCell ref="AI37:AQ38"/>
    <mergeCell ref="AS38:AT39"/>
    <mergeCell ref="AU38:BN39"/>
    <mergeCell ref="B40:L41"/>
    <mergeCell ref="M40:U41"/>
    <mergeCell ref="V40:AE41"/>
    <mergeCell ref="AF40:AQ41"/>
    <mergeCell ref="AS40:AT42"/>
    <mergeCell ref="AU40:BN42"/>
    <mergeCell ref="B42:L43"/>
    <mergeCell ref="M42:U43"/>
    <mergeCell ref="V42:AE43"/>
    <mergeCell ref="AF42:AQ43"/>
    <mergeCell ref="AS43:AT44"/>
    <mergeCell ref="AU43:BN44"/>
    <mergeCell ref="B44:L45"/>
    <mergeCell ref="M44:U45"/>
    <mergeCell ref="V44:AE45"/>
    <mergeCell ref="AF44:AQ45"/>
    <mergeCell ref="AS45:AT46"/>
    <mergeCell ref="AU45:BN46"/>
    <mergeCell ref="B46:L47"/>
    <mergeCell ref="G37:P38"/>
    <mergeCell ref="Q37:R38"/>
    <mergeCell ref="S37:U38"/>
    <mergeCell ref="V37:Y38"/>
    <mergeCell ref="Z37:AE38"/>
    <mergeCell ref="AF37:AG38"/>
    <mergeCell ref="AH37:AH38"/>
    <mergeCell ref="V35:Y36"/>
    <mergeCell ref="Z35:AE36"/>
    <mergeCell ref="AF35:AG36"/>
    <mergeCell ref="AH35:AH36"/>
    <mergeCell ref="Z33:AE34"/>
    <mergeCell ref="AU30:BN31"/>
    <mergeCell ref="B31:B32"/>
    <mergeCell ref="C31:F32"/>
    <mergeCell ref="G31:P32"/>
    <mergeCell ref="Q31:R32"/>
    <mergeCell ref="S31:U32"/>
    <mergeCell ref="V31:Y32"/>
    <mergeCell ref="Z31:AE32"/>
    <mergeCell ref="AF31:AG32"/>
    <mergeCell ref="AH31:AH32"/>
    <mergeCell ref="AF33:AG34"/>
    <mergeCell ref="AH33:AH34"/>
    <mergeCell ref="AI33:AQ34"/>
    <mergeCell ref="AS34:AT35"/>
    <mergeCell ref="AU34:BN35"/>
    <mergeCell ref="B35:B36"/>
    <mergeCell ref="C35:F36"/>
    <mergeCell ref="G35:P36"/>
    <mergeCell ref="Q35:R36"/>
    <mergeCell ref="S35:U36"/>
    <mergeCell ref="AU36:BN37"/>
    <mergeCell ref="B37:B38"/>
    <mergeCell ref="C37:F38"/>
    <mergeCell ref="AS26:AT27"/>
    <mergeCell ref="AI27:AQ28"/>
    <mergeCell ref="AS28:AT29"/>
    <mergeCell ref="AI29:AQ30"/>
    <mergeCell ref="AS30:AT31"/>
    <mergeCell ref="AU28:BN29"/>
    <mergeCell ref="B29:B30"/>
    <mergeCell ref="C29:F30"/>
    <mergeCell ref="G29:P30"/>
    <mergeCell ref="Q29:R30"/>
    <mergeCell ref="S29:U30"/>
    <mergeCell ref="V29:Y30"/>
    <mergeCell ref="Z29:AE30"/>
    <mergeCell ref="AF29:AG30"/>
    <mergeCell ref="AH29:AH30"/>
    <mergeCell ref="AI31:AQ32"/>
    <mergeCell ref="AS32:AT33"/>
    <mergeCell ref="AU32:BN33"/>
    <mergeCell ref="B33:B34"/>
    <mergeCell ref="C33:F34"/>
    <mergeCell ref="G33:P34"/>
    <mergeCell ref="Q33:R34"/>
    <mergeCell ref="S33:U34"/>
    <mergeCell ref="V33:Y34"/>
    <mergeCell ref="V27:Y28"/>
    <mergeCell ref="Z27:AE28"/>
    <mergeCell ref="AF27:AG28"/>
    <mergeCell ref="AH27:AH28"/>
    <mergeCell ref="V25:Y26"/>
    <mergeCell ref="Z25:AE26"/>
    <mergeCell ref="AF25:AG26"/>
    <mergeCell ref="AH25:AH26"/>
    <mergeCell ref="AI25:AQ26"/>
    <mergeCell ref="AS21:BN23"/>
    <mergeCell ref="B23:B24"/>
    <mergeCell ref="C23:F24"/>
    <mergeCell ref="G23:P24"/>
    <mergeCell ref="Q23:R24"/>
    <mergeCell ref="S23:U24"/>
    <mergeCell ref="V23:Y24"/>
    <mergeCell ref="Z23:AE24"/>
    <mergeCell ref="AF23:AG24"/>
    <mergeCell ref="AH23:AH24"/>
    <mergeCell ref="AI23:AQ24"/>
    <mergeCell ref="AS24:AT25"/>
    <mergeCell ref="AU24:BN25"/>
    <mergeCell ref="B25:B26"/>
    <mergeCell ref="C25:F26"/>
    <mergeCell ref="G25:P26"/>
    <mergeCell ref="Q25:R26"/>
    <mergeCell ref="S25:U26"/>
    <mergeCell ref="AU26:BN27"/>
    <mergeCell ref="B27:B28"/>
    <mergeCell ref="C27:F28"/>
    <mergeCell ref="G27:P28"/>
    <mergeCell ref="Q27:R28"/>
    <mergeCell ref="S27:U28"/>
    <mergeCell ref="B21:B22"/>
    <mergeCell ref="C21:F22"/>
    <mergeCell ref="G21:R22"/>
    <mergeCell ref="S21:U22"/>
    <mergeCell ref="V21:Y22"/>
    <mergeCell ref="Z21:AE22"/>
    <mergeCell ref="AL18:AL19"/>
    <mergeCell ref="AM18:AM19"/>
    <mergeCell ref="AN18:AN19"/>
    <mergeCell ref="AF18:AF19"/>
    <mergeCell ref="AG18:AG19"/>
    <mergeCell ref="AH18:AH19"/>
    <mergeCell ref="AI18:AI19"/>
    <mergeCell ref="AJ18:AJ19"/>
    <mergeCell ref="AK18:AK19"/>
    <mergeCell ref="AF21:AH22"/>
    <mergeCell ref="AI21:AQ22"/>
    <mergeCell ref="L10:L12"/>
    <mergeCell ref="M10:M12"/>
    <mergeCell ref="N10:N12"/>
    <mergeCell ref="AA16:AP17"/>
    <mergeCell ref="AS16:BB17"/>
    <mergeCell ref="BC16:BK17"/>
    <mergeCell ref="BL16:BN17"/>
    <mergeCell ref="S18:Y19"/>
    <mergeCell ref="Z18:AA19"/>
    <mergeCell ref="AB18:AB19"/>
    <mergeCell ref="AC18:AC19"/>
    <mergeCell ref="AD18:AD19"/>
    <mergeCell ref="AE18:AE19"/>
    <mergeCell ref="AS18:BB19"/>
    <mergeCell ref="BC18:BK19"/>
    <mergeCell ref="BL18:BN19"/>
    <mergeCell ref="B19:Q20"/>
    <mergeCell ref="AO18:AO19"/>
    <mergeCell ref="AP18:AP19"/>
    <mergeCell ref="AQ18:AQ19"/>
    <mergeCell ref="H6:H8"/>
    <mergeCell ref="I6:I8"/>
    <mergeCell ref="J6:J8"/>
    <mergeCell ref="BC12:BK13"/>
    <mergeCell ref="BL12:BN13"/>
    <mergeCell ref="B14:F18"/>
    <mergeCell ref="G14:Q18"/>
    <mergeCell ref="S14:Y15"/>
    <mergeCell ref="AA14:AP15"/>
    <mergeCell ref="AS14:BB15"/>
    <mergeCell ref="BC14:BK15"/>
    <mergeCell ref="BL14:BN15"/>
    <mergeCell ref="S16:Y17"/>
    <mergeCell ref="Q10:Q12"/>
    <mergeCell ref="S10:Y11"/>
    <mergeCell ref="AA10:AQ11"/>
    <mergeCell ref="AS10:BB11"/>
    <mergeCell ref="BC10:BK11"/>
    <mergeCell ref="BL10:BN11"/>
    <mergeCell ref="S12:Y13"/>
    <mergeCell ref="AA12:AN13"/>
    <mergeCell ref="AO12:AP13"/>
    <mergeCell ref="AS12:BB13"/>
    <mergeCell ref="K10:K12"/>
    <mergeCell ref="BQ5:BR6"/>
    <mergeCell ref="BS5:BU6"/>
    <mergeCell ref="B4:Q5"/>
    <mergeCell ref="O10:O12"/>
    <mergeCell ref="P10:P12"/>
    <mergeCell ref="BC7:BK9"/>
    <mergeCell ref="BL7:BN9"/>
    <mergeCell ref="BR7:CA8"/>
    <mergeCell ref="S8:Y9"/>
    <mergeCell ref="AA8:AQ9"/>
    <mergeCell ref="B10:F12"/>
    <mergeCell ref="G10:G12"/>
    <mergeCell ref="H10:H12"/>
    <mergeCell ref="I10:I12"/>
    <mergeCell ref="J10:J12"/>
    <mergeCell ref="O6:O8"/>
    <mergeCell ref="P6:P8"/>
    <mergeCell ref="Q6:Q8"/>
    <mergeCell ref="S6:Y7"/>
    <mergeCell ref="AA6:AK7"/>
    <mergeCell ref="AS7:BB9"/>
    <mergeCell ref="BX5:CA6"/>
    <mergeCell ref="B6:F8"/>
    <mergeCell ref="G6:G8"/>
    <mergeCell ref="BH1:BH2"/>
    <mergeCell ref="BI1:BJ2"/>
    <mergeCell ref="BK1:BK2"/>
    <mergeCell ref="BL1:BM2"/>
    <mergeCell ref="K6:K8"/>
    <mergeCell ref="L6:L8"/>
    <mergeCell ref="M6:M8"/>
    <mergeCell ref="N6:N8"/>
    <mergeCell ref="BF4:BF6"/>
    <mergeCell ref="BG4:BG6"/>
    <mergeCell ref="BH4:BN6"/>
    <mergeCell ref="B1:I3"/>
    <mergeCell ref="J1:Q3"/>
    <mergeCell ref="Z1:AD2"/>
    <mergeCell ref="AE1:AK2"/>
    <mergeCell ref="AL1:AQ2"/>
    <mergeCell ref="AS1:AZ2"/>
    <mergeCell ref="BV5:BW6"/>
    <mergeCell ref="AJ4:AK5"/>
    <mergeCell ref="AL4:AQ5"/>
    <mergeCell ref="AS4:BB6"/>
    <mergeCell ref="BC4:BC6"/>
    <mergeCell ref="BD4:BD6"/>
    <mergeCell ref="BE4:BE6"/>
    <mergeCell ref="BN1:BN2"/>
    <mergeCell ref="S2:Y3"/>
    <mergeCell ref="AS3:AZ3"/>
    <mergeCell ref="S4:Y5"/>
    <mergeCell ref="Z4:AA5"/>
    <mergeCell ref="AB4:AC5"/>
    <mergeCell ref="AD4:AE5"/>
    <mergeCell ref="AF4:AG5"/>
    <mergeCell ref="AH4:AI5"/>
    <mergeCell ref="BA1:BD2"/>
    <mergeCell ref="BE1:BG2"/>
  </mergeCells>
  <phoneticPr fontId="1"/>
  <pageMargins left="0.51181102362204722" right="0" top="0.74803149606299213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962F-64C0-4716-B713-FDAE6D2B985B}">
  <dimension ref="B1:CK165"/>
  <sheetViews>
    <sheetView zoomScale="130" zoomScaleNormal="130" workbookViewId="0">
      <selection activeCell="B1" sqref="B1:I3"/>
    </sheetView>
  </sheetViews>
  <sheetFormatPr defaultColWidth="1.875" defaultRowHeight="9" customHeight="1"/>
  <cols>
    <col min="1" max="1" width="0.5" style="1" customWidth="1"/>
    <col min="2" max="2" width="2.375" style="1" customWidth="1"/>
    <col min="3" max="3" width="1.5" style="1" customWidth="1"/>
    <col min="4" max="4" width="2.125" style="1" customWidth="1"/>
    <col min="5" max="6" width="1.375" style="1" customWidth="1"/>
    <col min="7" max="7" width="2.125" style="1" customWidth="1"/>
    <col min="8" max="17" width="2.5" style="1" customWidth="1"/>
    <col min="18" max="18" width="1" style="1" customWidth="1"/>
    <col min="19" max="20" width="2.75" style="1" customWidth="1"/>
    <col min="21" max="21" width="2.625" style="1" customWidth="1"/>
    <col min="22" max="25" width="1.125" style="1" customWidth="1"/>
    <col min="26" max="26" width="1.5" style="1" customWidth="1"/>
    <col min="27" max="27" width="2.125" style="1" customWidth="1"/>
    <col min="28" max="31" width="2" style="1" customWidth="1"/>
    <col min="32" max="43" width="1.75" style="1" customWidth="1"/>
    <col min="44" max="44" width="0.625" style="1" customWidth="1"/>
    <col min="45" max="48" width="1.75" style="1" customWidth="1"/>
    <col min="49" max="54" width="1.625" style="1" customWidth="1"/>
    <col min="55" max="59" width="2.5" style="1" customWidth="1"/>
    <col min="60" max="60" width="3.25" style="1" customWidth="1"/>
    <col min="61" max="61" width="2.5" style="1" customWidth="1"/>
    <col min="62" max="62" width="1.5" style="1" customWidth="1"/>
    <col min="63" max="63" width="2.5" style="1" customWidth="1"/>
    <col min="64" max="64" width="1.875" style="1" customWidth="1"/>
    <col min="65" max="66" width="1.75" style="1" customWidth="1"/>
    <col min="67" max="67" width="0.5" style="1" hidden="1" customWidth="1"/>
    <col min="68" max="68" width="2.625" style="1" customWidth="1"/>
    <col min="69" max="84" width="2.625" style="1" hidden="1" customWidth="1"/>
    <col min="85" max="87" width="2.625" style="1" customWidth="1"/>
    <col min="88" max="91" width="2" style="1" customWidth="1"/>
    <col min="92" max="16384" width="1.875" style="1"/>
  </cols>
  <sheetData>
    <row r="1" spans="2:89" ht="25.5" customHeight="1">
      <c r="B1" s="990" t="s">
        <v>167</v>
      </c>
      <c r="C1" s="990"/>
      <c r="D1" s="990"/>
      <c r="E1" s="990"/>
      <c r="F1" s="990"/>
      <c r="G1" s="990"/>
      <c r="H1" s="990"/>
      <c r="I1" s="990"/>
      <c r="J1" s="262" t="s">
        <v>0</v>
      </c>
      <c r="K1" s="262"/>
      <c r="L1" s="262"/>
      <c r="M1" s="262"/>
      <c r="N1" s="262"/>
      <c r="O1" s="262"/>
      <c r="P1" s="262"/>
      <c r="Q1" s="262"/>
      <c r="Z1" s="539" t="s">
        <v>82</v>
      </c>
      <c r="AA1" s="539"/>
      <c r="AB1" s="539"/>
      <c r="AC1" s="539"/>
      <c r="AD1" s="539"/>
      <c r="AE1" s="991">
        <v>123424081</v>
      </c>
      <c r="AF1" s="991"/>
      <c r="AG1" s="991"/>
      <c r="AH1" s="991"/>
      <c r="AI1" s="991"/>
      <c r="AJ1" s="991"/>
      <c r="AK1" s="991"/>
      <c r="AL1" s="993" t="s">
        <v>187</v>
      </c>
      <c r="AM1" s="993"/>
      <c r="AN1" s="993"/>
      <c r="AO1" s="993"/>
      <c r="AP1" s="993"/>
      <c r="AQ1" s="993"/>
      <c r="AS1" s="135"/>
      <c r="AT1" s="135"/>
      <c r="AU1" s="135"/>
      <c r="AV1" s="135"/>
      <c r="AW1" s="135"/>
      <c r="AX1" s="135"/>
      <c r="AY1" s="135"/>
      <c r="AZ1" s="135"/>
      <c r="BA1" s="539" t="s">
        <v>76</v>
      </c>
      <c r="BB1" s="539"/>
      <c r="BC1" s="539"/>
      <c r="BD1" s="539"/>
      <c r="BE1" s="236" t="s">
        <v>198</v>
      </c>
      <c r="BF1" s="236"/>
      <c r="BG1" s="236"/>
      <c r="BH1" s="297" t="s">
        <v>5</v>
      </c>
      <c r="BI1" s="236" t="s">
        <v>199</v>
      </c>
      <c r="BJ1" s="236"/>
      <c r="BK1" s="297" t="s">
        <v>6</v>
      </c>
      <c r="BL1" s="236" t="s">
        <v>200</v>
      </c>
      <c r="BM1" s="236"/>
      <c r="BN1" s="297" t="s">
        <v>7</v>
      </c>
    </row>
    <row r="2" spans="2:89" ht="10.5" customHeight="1">
      <c r="B2" s="990"/>
      <c r="C2" s="990"/>
      <c r="D2" s="990"/>
      <c r="E2" s="990"/>
      <c r="F2" s="990"/>
      <c r="G2" s="990"/>
      <c r="H2" s="990"/>
      <c r="I2" s="990"/>
      <c r="J2" s="262"/>
      <c r="K2" s="262"/>
      <c r="L2" s="262"/>
      <c r="M2" s="262"/>
      <c r="N2" s="262"/>
      <c r="O2" s="262"/>
      <c r="P2" s="262"/>
      <c r="Q2" s="262"/>
      <c r="S2" s="270" t="s">
        <v>31</v>
      </c>
      <c r="T2" s="270"/>
      <c r="U2" s="270"/>
      <c r="V2" s="270"/>
      <c r="W2" s="270"/>
      <c r="X2" s="270"/>
      <c r="Y2" s="270"/>
      <c r="Z2" s="540"/>
      <c r="AA2" s="540"/>
      <c r="AB2" s="540"/>
      <c r="AC2" s="540"/>
      <c r="AD2" s="540"/>
      <c r="AE2" s="992"/>
      <c r="AF2" s="992"/>
      <c r="AG2" s="992"/>
      <c r="AH2" s="992"/>
      <c r="AI2" s="992"/>
      <c r="AJ2" s="992"/>
      <c r="AK2" s="992"/>
      <c r="AL2" s="993"/>
      <c r="AM2" s="993"/>
      <c r="AN2" s="993"/>
      <c r="AO2" s="993"/>
      <c r="AP2" s="993"/>
      <c r="AQ2" s="993"/>
      <c r="AS2" s="135"/>
      <c r="AT2" s="135"/>
      <c r="AU2" s="135"/>
      <c r="AV2" s="135"/>
      <c r="AW2" s="135"/>
      <c r="AX2" s="135"/>
      <c r="AY2" s="135"/>
      <c r="AZ2" s="135"/>
      <c r="BA2" s="540"/>
      <c r="BB2" s="540"/>
      <c r="BC2" s="540"/>
      <c r="BD2" s="540"/>
      <c r="BE2" s="541"/>
      <c r="BF2" s="541"/>
      <c r="BG2" s="541"/>
      <c r="BH2" s="298"/>
      <c r="BI2" s="541"/>
      <c r="BJ2" s="541"/>
      <c r="BK2" s="298"/>
      <c r="BL2" s="541"/>
      <c r="BM2" s="541"/>
      <c r="BN2" s="298"/>
    </row>
    <row r="3" spans="2:89" ht="10.5" customHeight="1">
      <c r="B3" s="990"/>
      <c r="C3" s="990"/>
      <c r="D3" s="990"/>
      <c r="E3" s="990"/>
      <c r="F3" s="990"/>
      <c r="G3" s="990"/>
      <c r="H3" s="990"/>
      <c r="I3" s="990"/>
      <c r="J3" s="262"/>
      <c r="K3" s="262"/>
      <c r="L3" s="262"/>
      <c r="M3" s="262"/>
      <c r="N3" s="262"/>
      <c r="O3" s="262"/>
      <c r="P3" s="262"/>
      <c r="Q3" s="262"/>
      <c r="S3" s="475"/>
      <c r="T3" s="475"/>
      <c r="U3" s="475"/>
      <c r="V3" s="475"/>
      <c r="W3" s="475"/>
      <c r="X3" s="475"/>
      <c r="Y3" s="475"/>
      <c r="AS3" s="652" t="s">
        <v>183</v>
      </c>
      <c r="AT3" s="652"/>
      <c r="AU3" s="652"/>
      <c r="AV3" s="652"/>
      <c r="AW3" s="652"/>
      <c r="AX3" s="652"/>
      <c r="AY3" s="652"/>
      <c r="AZ3" s="652"/>
    </row>
    <row r="4" spans="2:89" ht="10.5" customHeight="1">
      <c r="B4" s="516" t="s">
        <v>184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S4" s="517" t="s">
        <v>24</v>
      </c>
      <c r="T4" s="518"/>
      <c r="U4" s="518"/>
      <c r="V4" s="518"/>
      <c r="W4" s="518"/>
      <c r="X4" s="518"/>
      <c r="Y4" s="519"/>
      <c r="Z4" s="977" t="s">
        <v>201</v>
      </c>
      <c r="AA4" s="978"/>
      <c r="AB4" s="977">
        <v>0</v>
      </c>
      <c r="AC4" s="978"/>
      <c r="AD4" s="977">
        <v>1</v>
      </c>
      <c r="AE4" s="978"/>
      <c r="AF4" s="977">
        <v>2</v>
      </c>
      <c r="AG4" s="978"/>
      <c r="AH4" s="977">
        <v>3</v>
      </c>
      <c r="AI4" s="978"/>
      <c r="AJ4" s="977">
        <v>4</v>
      </c>
      <c r="AK4" s="978"/>
      <c r="AL4" s="501" t="s">
        <v>188</v>
      </c>
      <c r="AM4" s="502"/>
      <c r="AN4" s="502"/>
      <c r="AO4" s="502"/>
      <c r="AP4" s="502"/>
      <c r="AQ4" s="503"/>
      <c r="AS4" s="507" t="s">
        <v>38</v>
      </c>
      <c r="AT4" s="508"/>
      <c r="AU4" s="508"/>
      <c r="AV4" s="508"/>
      <c r="AW4" s="508"/>
      <c r="AX4" s="508"/>
      <c r="AY4" s="508"/>
      <c r="AZ4" s="508"/>
      <c r="BA4" s="508"/>
      <c r="BB4" s="509"/>
      <c r="BC4" s="971" t="s">
        <v>205</v>
      </c>
      <c r="BD4" s="971" t="s">
        <v>206</v>
      </c>
      <c r="BE4" s="971" t="s">
        <v>207</v>
      </c>
      <c r="BF4" s="971" t="s">
        <v>208</v>
      </c>
      <c r="BG4" s="971" t="s">
        <v>209</v>
      </c>
      <c r="BH4" s="1000"/>
      <c r="BI4" s="1001"/>
      <c r="BJ4" s="1001"/>
      <c r="BK4" s="1001"/>
      <c r="BL4" s="1001"/>
      <c r="BM4" s="1001"/>
      <c r="BN4" s="1002"/>
    </row>
    <row r="5" spans="2:89" ht="10.5" customHeight="1">
      <c r="B5" s="989"/>
      <c r="C5" s="989"/>
      <c r="D5" s="989"/>
      <c r="E5" s="989"/>
      <c r="F5" s="989"/>
      <c r="G5" s="989"/>
      <c r="H5" s="989"/>
      <c r="I5" s="989"/>
      <c r="J5" s="989"/>
      <c r="K5" s="989"/>
      <c r="L5" s="989"/>
      <c r="M5" s="989"/>
      <c r="N5" s="989"/>
      <c r="O5" s="989"/>
      <c r="P5" s="989"/>
      <c r="Q5" s="989"/>
      <c r="S5" s="315"/>
      <c r="T5" s="316"/>
      <c r="U5" s="316"/>
      <c r="V5" s="316"/>
      <c r="W5" s="316"/>
      <c r="X5" s="316"/>
      <c r="Y5" s="317"/>
      <c r="Z5" s="979"/>
      <c r="AA5" s="980"/>
      <c r="AB5" s="979"/>
      <c r="AC5" s="980"/>
      <c r="AD5" s="979"/>
      <c r="AE5" s="980"/>
      <c r="AF5" s="979"/>
      <c r="AG5" s="980"/>
      <c r="AH5" s="979"/>
      <c r="AI5" s="980"/>
      <c r="AJ5" s="979"/>
      <c r="AK5" s="980"/>
      <c r="AL5" s="504"/>
      <c r="AM5" s="505"/>
      <c r="AN5" s="505"/>
      <c r="AO5" s="505"/>
      <c r="AP5" s="505"/>
      <c r="AQ5" s="506"/>
      <c r="AS5" s="510"/>
      <c r="AT5" s="511"/>
      <c r="AU5" s="511"/>
      <c r="AV5" s="511"/>
      <c r="AW5" s="511"/>
      <c r="AX5" s="511"/>
      <c r="AY5" s="511"/>
      <c r="AZ5" s="511"/>
      <c r="BA5" s="511"/>
      <c r="BB5" s="512"/>
      <c r="BC5" s="972"/>
      <c r="BD5" s="972"/>
      <c r="BE5" s="972"/>
      <c r="BF5" s="972"/>
      <c r="BG5" s="972"/>
      <c r="BH5" s="1003"/>
      <c r="BI5" s="1004"/>
      <c r="BJ5" s="1004"/>
      <c r="BK5" s="1004"/>
      <c r="BL5" s="1004"/>
      <c r="BM5" s="1004"/>
      <c r="BN5" s="1005"/>
      <c r="BQ5" s="325" t="s">
        <v>136</v>
      </c>
      <c r="BR5" s="325"/>
      <c r="BS5" s="325" t="s">
        <v>210</v>
      </c>
      <c r="BT5" s="325"/>
      <c r="BU5" s="325"/>
      <c r="BV5" s="325" t="s">
        <v>3</v>
      </c>
      <c r="BW5" s="325"/>
      <c r="BX5" s="325" t="s">
        <v>211</v>
      </c>
      <c r="BY5" s="325"/>
      <c r="BZ5" s="325"/>
      <c r="CA5" s="325"/>
    </row>
    <row r="6" spans="2:89" ht="9.75" customHeight="1">
      <c r="B6" s="982" t="s">
        <v>4</v>
      </c>
      <c r="C6" s="479"/>
      <c r="D6" s="479"/>
      <c r="E6" s="479"/>
      <c r="F6" s="480"/>
      <c r="G6" s="530" t="s">
        <v>205</v>
      </c>
      <c r="H6" s="533" t="s">
        <v>212</v>
      </c>
      <c r="I6" s="533" t="s">
        <v>205</v>
      </c>
      <c r="J6" s="533" t="s">
        <v>207</v>
      </c>
      <c r="K6" s="536" t="s">
        <v>5</v>
      </c>
      <c r="L6" s="533" t="s">
        <v>212</v>
      </c>
      <c r="M6" s="533" t="s">
        <v>213</v>
      </c>
      <c r="N6" s="536" t="s">
        <v>6</v>
      </c>
      <c r="O6" s="533" t="s">
        <v>206</v>
      </c>
      <c r="P6" s="533" t="s">
        <v>201</v>
      </c>
      <c r="Q6" s="486" t="s">
        <v>7</v>
      </c>
      <c r="R6" s="10"/>
      <c r="S6" s="884" t="s">
        <v>9</v>
      </c>
      <c r="T6" s="885"/>
      <c r="U6" s="885"/>
      <c r="V6" s="885"/>
      <c r="W6" s="885"/>
      <c r="X6" s="885"/>
      <c r="Y6" s="953"/>
      <c r="Z6" s="36"/>
      <c r="AA6" s="1009" t="s">
        <v>202</v>
      </c>
      <c r="AB6" s="1009"/>
      <c r="AC6" s="1009"/>
      <c r="AD6" s="1009"/>
      <c r="AE6" s="1009"/>
      <c r="AF6" s="1009"/>
      <c r="AG6" s="1009"/>
      <c r="AH6" s="1009"/>
      <c r="AI6" s="1009"/>
      <c r="AJ6" s="1009"/>
      <c r="AK6" s="1009"/>
      <c r="AL6" s="46"/>
      <c r="AM6" s="46"/>
      <c r="AN6" s="46"/>
      <c r="AO6" s="46"/>
      <c r="AP6" s="46"/>
      <c r="AQ6" s="47"/>
      <c r="AS6" s="513"/>
      <c r="AT6" s="514"/>
      <c r="AU6" s="514"/>
      <c r="AV6" s="514"/>
      <c r="AW6" s="514"/>
      <c r="AX6" s="514"/>
      <c r="AY6" s="514"/>
      <c r="AZ6" s="514"/>
      <c r="BA6" s="514"/>
      <c r="BB6" s="515"/>
      <c r="BC6" s="973"/>
      <c r="BD6" s="973"/>
      <c r="BE6" s="973"/>
      <c r="BF6" s="973"/>
      <c r="BG6" s="973"/>
      <c r="BH6" s="1006"/>
      <c r="BI6" s="1007"/>
      <c r="BJ6" s="1007"/>
      <c r="BK6" s="1007"/>
      <c r="BL6" s="1007"/>
      <c r="BM6" s="1007"/>
      <c r="BN6" s="1008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</row>
    <row r="7" spans="2:89" ht="9.75" customHeight="1">
      <c r="B7" s="983"/>
      <c r="C7" s="984"/>
      <c r="D7" s="984"/>
      <c r="E7" s="984"/>
      <c r="F7" s="985"/>
      <c r="G7" s="531"/>
      <c r="H7" s="534"/>
      <c r="I7" s="534"/>
      <c r="J7" s="534"/>
      <c r="K7" s="537"/>
      <c r="L7" s="534"/>
      <c r="M7" s="534"/>
      <c r="N7" s="537"/>
      <c r="O7" s="534"/>
      <c r="P7" s="534"/>
      <c r="Q7" s="614"/>
      <c r="R7" s="10"/>
      <c r="S7" s="490"/>
      <c r="T7" s="491"/>
      <c r="U7" s="491"/>
      <c r="V7" s="491"/>
      <c r="W7" s="491"/>
      <c r="X7" s="491"/>
      <c r="Y7" s="492"/>
      <c r="Z7" s="36"/>
      <c r="AA7" s="1010"/>
      <c r="AB7" s="1010"/>
      <c r="AC7" s="1010"/>
      <c r="AD7" s="1010"/>
      <c r="AE7" s="1010"/>
      <c r="AF7" s="1010"/>
      <c r="AG7" s="1010"/>
      <c r="AH7" s="1010"/>
      <c r="AI7" s="1010"/>
      <c r="AJ7" s="1010"/>
      <c r="AK7" s="1010"/>
      <c r="AL7" s="46"/>
      <c r="AM7" s="46"/>
      <c r="AN7" s="46"/>
      <c r="AO7" s="46"/>
      <c r="AP7" s="46"/>
      <c r="AQ7" s="47"/>
      <c r="AS7" s="884" t="s">
        <v>14</v>
      </c>
      <c r="AT7" s="885"/>
      <c r="AU7" s="885"/>
      <c r="AV7" s="885"/>
      <c r="AW7" s="885"/>
      <c r="AX7" s="885"/>
      <c r="AY7" s="885"/>
      <c r="AZ7" s="885"/>
      <c r="BA7" s="885"/>
      <c r="BB7" s="953"/>
      <c r="BC7" s="926">
        <v>1200000</v>
      </c>
      <c r="BD7" s="927"/>
      <c r="BE7" s="927"/>
      <c r="BF7" s="927"/>
      <c r="BG7" s="927"/>
      <c r="BH7" s="927"/>
      <c r="BI7" s="927"/>
      <c r="BJ7" s="927"/>
      <c r="BK7" s="927"/>
      <c r="BL7" s="872" t="s">
        <v>37</v>
      </c>
      <c r="BM7" s="872"/>
      <c r="BN7" s="873"/>
      <c r="BQ7" s="37"/>
      <c r="BR7" s="325" t="str">
        <f>CONCATENATE(BQ5,BS5,BV5,BX5)</f>
        <v>〒722-0000</v>
      </c>
      <c r="BS7" s="325"/>
      <c r="BT7" s="325"/>
      <c r="BU7" s="325"/>
      <c r="BV7" s="325"/>
      <c r="BW7" s="325"/>
      <c r="BX7" s="325"/>
      <c r="BY7" s="325"/>
      <c r="BZ7" s="325"/>
      <c r="CA7" s="325"/>
    </row>
    <row r="8" spans="2:89" ht="9.75" customHeight="1">
      <c r="B8" s="986"/>
      <c r="C8" s="987"/>
      <c r="D8" s="987"/>
      <c r="E8" s="987"/>
      <c r="F8" s="988"/>
      <c r="G8" s="532"/>
      <c r="H8" s="535"/>
      <c r="I8" s="535"/>
      <c r="J8" s="535"/>
      <c r="K8" s="538"/>
      <c r="L8" s="535"/>
      <c r="M8" s="535"/>
      <c r="N8" s="538"/>
      <c r="O8" s="535"/>
      <c r="P8" s="535"/>
      <c r="Q8" s="615"/>
      <c r="R8" s="10"/>
      <c r="S8" s="490" t="s">
        <v>10</v>
      </c>
      <c r="T8" s="491"/>
      <c r="U8" s="491"/>
      <c r="V8" s="491"/>
      <c r="W8" s="491"/>
      <c r="X8" s="491"/>
      <c r="Y8" s="492"/>
      <c r="AA8" s="595" t="s">
        <v>203</v>
      </c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6"/>
      <c r="AS8" s="490"/>
      <c r="AT8" s="491"/>
      <c r="AU8" s="491"/>
      <c r="AV8" s="491"/>
      <c r="AW8" s="491"/>
      <c r="AX8" s="491"/>
      <c r="AY8" s="491"/>
      <c r="AZ8" s="491"/>
      <c r="BA8" s="491"/>
      <c r="BB8" s="492"/>
      <c r="BC8" s="401"/>
      <c r="BD8" s="402"/>
      <c r="BE8" s="402"/>
      <c r="BF8" s="402"/>
      <c r="BG8" s="402"/>
      <c r="BH8" s="402"/>
      <c r="BI8" s="402"/>
      <c r="BJ8" s="402"/>
      <c r="BK8" s="402"/>
      <c r="BL8" s="135"/>
      <c r="BM8" s="135"/>
      <c r="BN8" s="136"/>
      <c r="BQ8" s="37"/>
      <c r="BR8" s="325"/>
      <c r="BS8" s="325"/>
      <c r="BT8" s="325"/>
      <c r="BU8" s="325"/>
      <c r="BV8" s="325"/>
      <c r="BW8" s="325"/>
      <c r="BX8" s="325"/>
      <c r="BY8" s="325"/>
      <c r="BZ8" s="325"/>
      <c r="CA8" s="325"/>
    </row>
    <row r="9" spans="2:89" ht="9.75" customHeight="1">
      <c r="S9" s="490"/>
      <c r="T9" s="491"/>
      <c r="U9" s="491"/>
      <c r="V9" s="491"/>
      <c r="W9" s="491"/>
      <c r="X9" s="491"/>
      <c r="Y9" s="492"/>
      <c r="Z9" s="9"/>
      <c r="AA9" s="595"/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6"/>
      <c r="AS9" s="315"/>
      <c r="AT9" s="316"/>
      <c r="AU9" s="316"/>
      <c r="AV9" s="316"/>
      <c r="AW9" s="316"/>
      <c r="AX9" s="316"/>
      <c r="AY9" s="316"/>
      <c r="AZ9" s="316"/>
      <c r="BA9" s="316"/>
      <c r="BB9" s="317"/>
      <c r="BC9" s="430"/>
      <c r="BD9" s="321"/>
      <c r="BE9" s="321"/>
      <c r="BF9" s="321"/>
      <c r="BG9" s="321"/>
      <c r="BH9" s="321"/>
      <c r="BI9" s="321"/>
      <c r="BJ9" s="321"/>
      <c r="BK9" s="321"/>
      <c r="BL9" s="267"/>
      <c r="BM9" s="267"/>
      <c r="BN9" s="323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</row>
    <row r="10" spans="2:89" ht="9.75" customHeight="1">
      <c r="B10" s="384" t="s">
        <v>2</v>
      </c>
      <c r="C10" s="132"/>
      <c r="D10" s="132"/>
      <c r="E10" s="132"/>
      <c r="F10" s="570"/>
      <c r="G10" s="631" t="s">
        <v>205</v>
      </c>
      <c r="H10" s="634" t="s">
        <v>212</v>
      </c>
      <c r="I10" s="634" t="s">
        <v>205</v>
      </c>
      <c r="J10" s="634" t="s">
        <v>207</v>
      </c>
      <c r="K10" s="637" t="s">
        <v>3</v>
      </c>
      <c r="L10" s="640" t="s">
        <v>212</v>
      </c>
      <c r="M10" s="640" t="s">
        <v>212</v>
      </c>
      <c r="N10" s="643" t="s">
        <v>3</v>
      </c>
      <c r="O10" s="640" t="s">
        <v>212</v>
      </c>
      <c r="P10" s="640" t="s">
        <v>212</v>
      </c>
      <c r="Q10" s="646" t="s">
        <v>212</v>
      </c>
      <c r="S10" s="490" t="s">
        <v>11</v>
      </c>
      <c r="T10" s="491"/>
      <c r="U10" s="491"/>
      <c r="V10" s="491"/>
      <c r="W10" s="491"/>
      <c r="X10" s="491"/>
      <c r="Y10" s="492"/>
      <c r="AA10" s="595" t="s">
        <v>204</v>
      </c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6"/>
      <c r="AS10" s="884" t="s">
        <v>27</v>
      </c>
      <c r="AT10" s="885"/>
      <c r="AU10" s="885"/>
      <c r="AV10" s="885"/>
      <c r="AW10" s="885"/>
      <c r="AX10" s="885"/>
      <c r="AY10" s="885"/>
      <c r="AZ10" s="885"/>
      <c r="BA10" s="885"/>
      <c r="BB10" s="953"/>
      <c r="BC10" s="926">
        <v>1000000</v>
      </c>
      <c r="BD10" s="927"/>
      <c r="BE10" s="927"/>
      <c r="BF10" s="927"/>
      <c r="BG10" s="927"/>
      <c r="BH10" s="927"/>
      <c r="BI10" s="927"/>
      <c r="BJ10" s="927"/>
      <c r="BK10" s="927"/>
      <c r="BL10" s="872" t="s">
        <v>37</v>
      </c>
      <c r="BM10" s="872"/>
      <c r="BN10" s="873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</row>
    <row r="11" spans="2:89" ht="9.75" customHeight="1">
      <c r="B11" s="330"/>
      <c r="C11" s="135"/>
      <c r="D11" s="135"/>
      <c r="E11" s="135"/>
      <c r="F11" s="629"/>
      <c r="G11" s="632"/>
      <c r="H11" s="635"/>
      <c r="I11" s="635"/>
      <c r="J11" s="635"/>
      <c r="K11" s="638"/>
      <c r="L11" s="641"/>
      <c r="M11" s="641"/>
      <c r="N11" s="644"/>
      <c r="O11" s="641"/>
      <c r="P11" s="641"/>
      <c r="Q11" s="647"/>
      <c r="S11" s="490"/>
      <c r="T11" s="491"/>
      <c r="U11" s="491"/>
      <c r="V11" s="491"/>
      <c r="W11" s="491"/>
      <c r="X11" s="491"/>
      <c r="Y11" s="492"/>
      <c r="Z11" s="9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6"/>
      <c r="AS11" s="315"/>
      <c r="AT11" s="316"/>
      <c r="AU11" s="316"/>
      <c r="AV11" s="316"/>
      <c r="AW11" s="316"/>
      <c r="AX11" s="316"/>
      <c r="AY11" s="316"/>
      <c r="AZ11" s="316"/>
      <c r="BA11" s="316"/>
      <c r="BB11" s="317"/>
      <c r="BC11" s="430"/>
      <c r="BD11" s="321"/>
      <c r="BE11" s="321"/>
      <c r="BF11" s="321"/>
      <c r="BG11" s="321"/>
      <c r="BH11" s="321"/>
      <c r="BI11" s="321"/>
      <c r="BJ11" s="321"/>
      <c r="BK11" s="321"/>
      <c r="BL11" s="267"/>
      <c r="BM11" s="267"/>
      <c r="BN11" s="323"/>
    </row>
    <row r="12" spans="2:89" ht="9.75" customHeight="1">
      <c r="B12" s="331"/>
      <c r="C12" s="299"/>
      <c r="D12" s="299"/>
      <c r="E12" s="299"/>
      <c r="F12" s="630"/>
      <c r="G12" s="633"/>
      <c r="H12" s="636"/>
      <c r="I12" s="636"/>
      <c r="J12" s="636"/>
      <c r="K12" s="639"/>
      <c r="L12" s="642"/>
      <c r="M12" s="642"/>
      <c r="N12" s="645"/>
      <c r="O12" s="642"/>
      <c r="P12" s="642"/>
      <c r="Q12" s="648"/>
      <c r="S12" s="490" t="s">
        <v>26</v>
      </c>
      <c r="T12" s="491"/>
      <c r="U12" s="491"/>
      <c r="V12" s="491"/>
      <c r="W12" s="491"/>
      <c r="X12" s="491"/>
      <c r="Y12" s="492"/>
      <c r="AA12" s="595" t="s">
        <v>193</v>
      </c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5"/>
      <c r="AN12" s="595"/>
      <c r="AO12" s="597" t="s">
        <v>89</v>
      </c>
      <c r="AP12" s="597"/>
      <c r="AQ12" s="48"/>
      <c r="AS12" s="884" t="s">
        <v>28</v>
      </c>
      <c r="AT12" s="885"/>
      <c r="AU12" s="885"/>
      <c r="AV12" s="885"/>
      <c r="AW12" s="885"/>
      <c r="AX12" s="885"/>
      <c r="AY12" s="885"/>
      <c r="AZ12" s="885"/>
      <c r="BA12" s="885"/>
      <c r="BB12" s="953"/>
      <c r="BC12" s="926">
        <v>500000</v>
      </c>
      <c r="BD12" s="927"/>
      <c r="BE12" s="927"/>
      <c r="BF12" s="927"/>
      <c r="BG12" s="927"/>
      <c r="BH12" s="927"/>
      <c r="BI12" s="927"/>
      <c r="BJ12" s="927"/>
      <c r="BK12" s="927"/>
      <c r="BL12" s="872" t="s">
        <v>37</v>
      </c>
      <c r="BM12" s="872"/>
      <c r="BN12" s="873"/>
    </row>
    <row r="13" spans="2:89" ht="9.75" customHeight="1">
      <c r="G13" s="5"/>
      <c r="H13" s="5"/>
      <c r="I13" s="5"/>
      <c r="J13" s="5"/>
      <c r="K13" s="57"/>
      <c r="L13" s="58"/>
      <c r="M13" s="58"/>
      <c r="N13" s="59"/>
      <c r="O13" s="58"/>
      <c r="P13" s="58"/>
      <c r="Q13" s="58"/>
      <c r="S13" s="490"/>
      <c r="T13" s="491"/>
      <c r="U13" s="491"/>
      <c r="V13" s="491"/>
      <c r="W13" s="491"/>
      <c r="X13" s="491"/>
      <c r="Y13" s="492"/>
      <c r="Z13" s="9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7"/>
      <c r="AP13" s="597"/>
      <c r="AQ13" s="48"/>
      <c r="AS13" s="315"/>
      <c r="AT13" s="316"/>
      <c r="AU13" s="316"/>
      <c r="AV13" s="316"/>
      <c r="AW13" s="316"/>
      <c r="AX13" s="316"/>
      <c r="AY13" s="316"/>
      <c r="AZ13" s="316"/>
      <c r="BA13" s="316"/>
      <c r="BB13" s="317"/>
      <c r="BC13" s="430"/>
      <c r="BD13" s="321"/>
      <c r="BE13" s="321"/>
      <c r="BF13" s="321"/>
      <c r="BG13" s="321"/>
      <c r="BH13" s="321"/>
      <c r="BI13" s="321"/>
      <c r="BJ13" s="321"/>
      <c r="BK13" s="321"/>
      <c r="BL13" s="267"/>
      <c r="BM13" s="267"/>
      <c r="BN13" s="323"/>
      <c r="CK13"/>
    </row>
    <row r="14" spans="2:89" ht="9.75" customHeight="1">
      <c r="B14" s="384" t="s">
        <v>181</v>
      </c>
      <c r="C14" s="132"/>
      <c r="D14" s="132"/>
      <c r="E14" s="132"/>
      <c r="F14" s="570"/>
      <c r="G14" s="442" t="s">
        <v>214</v>
      </c>
      <c r="H14" s="443"/>
      <c r="I14" s="443"/>
      <c r="J14" s="443"/>
      <c r="K14" s="443"/>
      <c r="L14" s="443"/>
      <c r="M14" s="443"/>
      <c r="N14" s="443"/>
      <c r="O14" s="443"/>
      <c r="P14" s="443"/>
      <c r="Q14" s="444"/>
      <c r="S14" s="490" t="s">
        <v>12</v>
      </c>
      <c r="T14" s="491"/>
      <c r="U14" s="491"/>
      <c r="V14" s="491"/>
      <c r="W14" s="491"/>
      <c r="X14" s="491"/>
      <c r="Y14" s="492"/>
      <c r="AA14" s="595" t="s">
        <v>215</v>
      </c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49"/>
      <c r="AS14" s="884" t="s">
        <v>29</v>
      </c>
      <c r="AT14" s="885"/>
      <c r="AU14" s="885"/>
      <c r="AV14" s="885"/>
      <c r="AW14" s="885"/>
      <c r="AX14" s="885"/>
      <c r="AY14" s="885"/>
      <c r="AZ14" s="885"/>
      <c r="BA14" s="885"/>
      <c r="BB14" s="953"/>
      <c r="BC14" s="926">
        <v>500000</v>
      </c>
      <c r="BD14" s="927"/>
      <c r="BE14" s="927"/>
      <c r="BF14" s="927"/>
      <c r="BG14" s="927"/>
      <c r="BH14" s="927"/>
      <c r="BI14" s="927"/>
      <c r="BJ14" s="927"/>
      <c r="BK14" s="927"/>
      <c r="BL14" s="872" t="s">
        <v>37</v>
      </c>
      <c r="BM14" s="872"/>
      <c r="BN14" s="873"/>
    </row>
    <row r="15" spans="2:89" ht="9.75" customHeight="1">
      <c r="B15" s="330"/>
      <c r="C15" s="135"/>
      <c r="D15" s="135"/>
      <c r="E15" s="135"/>
      <c r="F15" s="629"/>
      <c r="G15" s="445"/>
      <c r="H15" s="446"/>
      <c r="I15" s="446"/>
      <c r="J15" s="446"/>
      <c r="K15" s="446"/>
      <c r="L15" s="446"/>
      <c r="M15" s="446"/>
      <c r="N15" s="446"/>
      <c r="O15" s="446"/>
      <c r="P15" s="446"/>
      <c r="Q15" s="447"/>
      <c r="S15" s="490"/>
      <c r="T15" s="491"/>
      <c r="U15" s="491"/>
      <c r="V15" s="491"/>
      <c r="W15" s="491"/>
      <c r="X15" s="491"/>
      <c r="Y15" s="492"/>
      <c r="Z15" s="9"/>
      <c r="AA15" s="595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5"/>
      <c r="AO15" s="595"/>
      <c r="AP15" s="595"/>
      <c r="AQ15" s="49"/>
      <c r="AS15" s="315"/>
      <c r="AT15" s="316"/>
      <c r="AU15" s="316"/>
      <c r="AV15" s="316"/>
      <c r="AW15" s="316"/>
      <c r="AX15" s="316"/>
      <c r="AY15" s="316"/>
      <c r="AZ15" s="316"/>
      <c r="BA15" s="316"/>
      <c r="BB15" s="317"/>
      <c r="BC15" s="430"/>
      <c r="BD15" s="321"/>
      <c r="BE15" s="321"/>
      <c r="BF15" s="321"/>
      <c r="BG15" s="321"/>
      <c r="BH15" s="321"/>
      <c r="BI15" s="321"/>
      <c r="BJ15" s="321"/>
      <c r="BK15" s="321"/>
      <c r="BL15" s="267"/>
      <c r="BM15" s="267"/>
      <c r="BN15" s="323"/>
    </row>
    <row r="16" spans="2:89" ht="9.75" customHeight="1">
      <c r="B16" s="330"/>
      <c r="C16" s="135"/>
      <c r="D16" s="135"/>
      <c r="E16" s="135"/>
      <c r="F16" s="629"/>
      <c r="G16" s="445"/>
      <c r="H16" s="446"/>
      <c r="I16" s="446"/>
      <c r="J16" s="446"/>
      <c r="K16" s="446"/>
      <c r="L16" s="446"/>
      <c r="M16" s="446"/>
      <c r="N16" s="446"/>
      <c r="O16" s="446"/>
      <c r="P16" s="446"/>
      <c r="Q16" s="447"/>
      <c r="S16" s="490" t="s">
        <v>80</v>
      </c>
      <c r="T16" s="491"/>
      <c r="U16" s="491"/>
      <c r="V16" s="491"/>
      <c r="W16" s="491"/>
      <c r="X16" s="491"/>
      <c r="Y16" s="492"/>
      <c r="AA16" s="595" t="s">
        <v>215</v>
      </c>
      <c r="AB16" s="595"/>
      <c r="AC16" s="595"/>
      <c r="AD16" s="595"/>
      <c r="AE16" s="595"/>
      <c r="AF16" s="595"/>
      <c r="AG16" s="595"/>
      <c r="AH16" s="595"/>
      <c r="AI16" s="595"/>
      <c r="AJ16" s="595"/>
      <c r="AK16" s="595"/>
      <c r="AL16" s="595"/>
      <c r="AM16" s="595"/>
      <c r="AN16" s="595"/>
      <c r="AO16" s="595"/>
      <c r="AP16" s="595"/>
      <c r="AQ16" s="49"/>
      <c r="AS16" s="884" t="s">
        <v>189</v>
      </c>
      <c r="AT16" s="885"/>
      <c r="AU16" s="885"/>
      <c r="AV16" s="885"/>
      <c r="AW16" s="885"/>
      <c r="AX16" s="885"/>
      <c r="AY16" s="885"/>
      <c r="AZ16" s="885"/>
      <c r="BA16" s="885"/>
      <c r="BB16" s="953"/>
      <c r="BC16" s="926">
        <v>200000</v>
      </c>
      <c r="BD16" s="927"/>
      <c r="BE16" s="927"/>
      <c r="BF16" s="927"/>
      <c r="BG16" s="927"/>
      <c r="BH16" s="927"/>
      <c r="BI16" s="927"/>
      <c r="BJ16" s="927"/>
      <c r="BK16" s="927"/>
      <c r="BL16" s="872" t="s">
        <v>37</v>
      </c>
      <c r="BM16" s="872"/>
      <c r="BN16" s="873"/>
    </row>
    <row r="17" spans="2:66" ht="9.75" customHeight="1">
      <c r="B17" s="330"/>
      <c r="C17" s="135"/>
      <c r="D17" s="135"/>
      <c r="E17" s="135"/>
      <c r="F17" s="629"/>
      <c r="G17" s="445"/>
      <c r="H17" s="446"/>
      <c r="I17" s="446"/>
      <c r="J17" s="446"/>
      <c r="K17" s="446"/>
      <c r="L17" s="446"/>
      <c r="M17" s="446"/>
      <c r="N17" s="446"/>
      <c r="O17" s="446"/>
      <c r="P17" s="446"/>
      <c r="Q17" s="447"/>
      <c r="S17" s="315"/>
      <c r="T17" s="316"/>
      <c r="U17" s="316"/>
      <c r="V17" s="316"/>
      <c r="W17" s="316"/>
      <c r="X17" s="316"/>
      <c r="Y17" s="317"/>
      <c r="Z17" s="60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1"/>
      <c r="AS17" s="315"/>
      <c r="AT17" s="316"/>
      <c r="AU17" s="316"/>
      <c r="AV17" s="316"/>
      <c r="AW17" s="316"/>
      <c r="AX17" s="316"/>
      <c r="AY17" s="316"/>
      <c r="AZ17" s="316"/>
      <c r="BA17" s="316"/>
      <c r="BB17" s="317"/>
      <c r="BC17" s="430"/>
      <c r="BD17" s="321"/>
      <c r="BE17" s="321"/>
      <c r="BF17" s="321"/>
      <c r="BG17" s="321"/>
      <c r="BH17" s="321"/>
      <c r="BI17" s="321"/>
      <c r="BJ17" s="321"/>
      <c r="BK17" s="321"/>
      <c r="BL17" s="267"/>
      <c r="BM17" s="267"/>
      <c r="BN17" s="323"/>
    </row>
    <row r="18" spans="2:66" ht="9.75" customHeight="1">
      <c r="B18" s="331"/>
      <c r="C18" s="299"/>
      <c r="D18" s="299"/>
      <c r="E18" s="299"/>
      <c r="F18" s="630"/>
      <c r="G18" s="448"/>
      <c r="H18" s="449"/>
      <c r="I18" s="449"/>
      <c r="J18" s="449"/>
      <c r="K18" s="449"/>
      <c r="L18" s="449"/>
      <c r="M18" s="449"/>
      <c r="N18" s="449"/>
      <c r="O18" s="449"/>
      <c r="P18" s="449"/>
      <c r="Q18" s="450"/>
      <c r="S18" s="884" t="s">
        <v>109</v>
      </c>
      <c r="T18" s="885"/>
      <c r="U18" s="885"/>
      <c r="V18" s="885"/>
      <c r="W18" s="885"/>
      <c r="X18" s="885"/>
      <c r="Y18" s="953"/>
      <c r="Z18" s="963" t="s">
        <v>25</v>
      </c>
      <c r="AA18" s="964"/>
      <c r="AB18" s="966" t="s">
        <v>206</v>
      </c>
      <c r="AC18" s="952" t="s">
        <v>3</v>
      </c>
      <c r="AD18" s="952" t="s">
        <v>205</v>
      </c>
      <c r="AE18" s="952" t="s">
        <v>201</v>
      </c>
      <c r="AF18" s="952" t="s">
        <v>212</v>
      </c>
      <c r="AG18" s="952" t="s">
        <v>216</v>
      </c>
      <c r="AH18" s="952" t="s">
        <v>3</v>
      </c>
      <c r="AI18" s="952" t="s">
        <v>213</v>
      </c>
      <c r="AJ18" s="952" t="s">
        <v>217</v>
      </c>
      <c r="AK18" s="952" t="s">
        <v>209</v>
      </c>
      <c r="AL18" s="952" t="s">
        <v>208</v>
      </c>
      <c r="AM18" s="952" t="s">
        <v>3</v>
      </c>
      <c r="AN18" s="952" t="s">
        <v>207</v>
      </c>
      <c r="AO18" s="952" t="s">
        <v>206</v>
      </c>
      <c r="AP18" s="952" t="s">
        <v>205</v>
      </c>
      <c r="AQ18" s="967" t="s">
        <v>201</v>
      </c>
      <c r="AS18" s="884" t="s">
        <v>15</v>
      </c>
      <c r="AT18" s="885"/>
      <c r="AU18" s="885"/>
      <c r="AV18" s="885"/>
      <c r="AW18" s="885"/>
      <c r="AX18" s="885"/>
      <c r="AY18" s="885"/>
      <c r="AZ18" s="885"/>
      <c r="BA18" s="885"/>
      <c r="BB18" s="953"/>
      <c r="BC18" s="968">
        <v>0</v>
      </c>
      <c r="BD18" s="969"/>
      <c r="BE18" s="969"/>
      <c r="BF18" s="969"/>
      <c r="BG18" s="969"/>
      <c r="BH18" s="969"/>
      <c r="BI18" s="969"/>
      <c r="BJ18" s="969"/>
      <c r="BK18" s="969"/>
      <c r="BL18" s="872" t="s">
        <v>90</v>
      </c>
      <c r="BM18" s="872"/>
      <c r="BN18" s="873"/>
    </row>
    <row r="19" spans="2:66" ht="9.75" customHeight="1">
      <c r="B19" s="474" t="s">
        <v>77</v>
      </c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S19" s="468"/>
      <c r="T19" s="469"/>
      <c r="U19" s="469"/>
      <c r="V19" s="469"/>
      <c r="W19" s="469"/>
      <c r="X19" s="469"/>
      <c r="Y19" s="470"/>
      <c r="Z19" s="496"/>
      <c r="AA19" s="965"/>
      <c r="AB19" s="498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89"/>
      <c r="AS19" s="468"/>
      <c r="AT19" s="469"/>
      <c r="AU19" s="469"/>
      <c r="AV19" s="469"/>
      <c r="AW19" s="469"/>
      <c r="AX19" s="469"/>
      <c r="AY19" s="469"/>
      <c r="AZ19" s="469"/>
      <c r="BA19" s="469"/>
      <c r="BB19" s="470"/>
      <c r="BC19" s="970"/>
      <c r="BD19" s="499"/>
      <c r="BE19" s="499"/>
      <c r="BF19" s="499"/>
      <c r="BG19" s="499"/>
      <c r="BH19" s="499"/>
      <c r="BI19" s="499"/>
      <c r="BJ19" s="499"/>
      <c r="BK19" s="499"/>
      <c r="BL19" s="299"/>
      <c r="BM19" s="299"/>
      <c r="BN19" s="300"/>
    </row>
    <row r="20" spans="2:66" ht="10.5" customHeight="1"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S20" s="3"/>
      <c r="T20" s="3"/>
      <c r="U20" s="3"/>
      <c r="V20" s="3"/>
      <c r="W20" s="3"/>
      <c r="AS20" s="4"/>
      <c r="AT20" s="4"/>
      <c r="AU20" s="4"/>
      <c r="AV20" s="4"/>
      <c r="AW20" s="4"/>
      <c r="AX20" s="4"/>
      <c r="AY20" s="4"/>
      <c r="AZ20" s="3"/>
      <c r="BA20" s="3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2:66" ht="6.75" customHeight="1">
      <c r="B21" s="950"/>
      <c r="C21" s="478" t="s">
        <v>16</v>
      </c>
      <c r="D21" s="479"/>
      <c r="E21" s="479"/>
      <c r="F21" s="480"/>
      <c r="G21" s="590" t="s">
        <v>182</v>
      </c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591"/>
      <c r="S21" s="478" t="s">
        <v>17</v>
      </c>
      <c r="T21" s="479"/>
      <c r="U21" s="480"/>
      <c r="V21" s="478" t="s">
        <v>18</v>
      </c>
      <c r="W21" s="479"/>
      <c r="X21" s="479"/>
      <c r="Y21" s="480"/>
      <c r="Z21" s="478" t="s">
        <v>19</v>
      </c>
      <c r="AA21" s="479"/>
      <c r="AB21" s="479"/>
      <c r="AC21" s="479"/>
      <c r="AD21" s="479"/>
      <c r="AE21" s="480"/>
      <c r="AF21" s="478" t="s">
        <v>20</v>
      </c>
      <c r="AG21" s="479"/>
      <c r="AH21" s="480"/>
      <c r="AI21" s="994" t="s">
        <v>21</v>
      </c>
      <c r="AJ21" s="995"/>
      <c r="AK21" s="995"/>
      <c r="AL21" s="995"/>
      <c r="AM21" s="995"/>
      <c r="AN21" s="995"/>
      <c r="AO21" s="995"/>
      <c r="AP21" s="995"/>
      <c r="AQ21" s="996"/>
      <c r="AS21" s="594" t="s">
        <v>101</v>
      </c>
      <c r="AT21" s="594"/>
      <c r="AU21" s="594"/>
      <c r="AV21" s="594"/>
      <c r="AW21" s="594"/>
      <c r="AX21" s="594"/>
      <c r="AY21" s="594"/>
      <c r="AZ21" s="594"/>
      <c r="BA21" s="594"/>
      <c r="BB21" s="594"/>
      <c r="BC21" s="594"/>
      <c r="BD21" s="594"/>
      <c r="BE21" s="594"/>
      <c r="BF21" s="594"/>
      <c r="BG21" s="594"/>
      <c r="BH21" s="594"/>
      <c r="BI21" s="594"/>
      <c r="BJ21" s="594"/>
      <c r="BK21" s="594"/>
      <c r="BL21" s="594"/>
      <c r="BM21" s="594"/>
      <c r="BN21" s="594"/>
    </row>
    <row r="22" spans="2:66" ht="5.25" customHeight="1">
      <c r="B22" s="951"/>
      <c r="C22" s="481"/>
      <c r="D22" s="482"/>
      <c r="E22" s="482"/>
      <c r="F22" s="483"/>
      <c r="G22" s="592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593"/>
      <c r="S22" s="481"/>
      <c r="T22" s="482"/>
      <c r="U22" s="483"/>
      <c r="V22" s="481"/>
      <c r="W22" s="482"/>
      <c r="X22" s="482"/>
      <c r="Y22" s="483"/>
      <c r="Z22" s="481"/>
      <c r="AA22" s="482"/>
      <c r="AB22" s="482"/>
      <c r="AC22" s="482"/>
      <c r="AD22" s="482"/>
      <c r="AE22" s="483"/>
      <c r="AF22" s="481"/>
      <c r="AG22" s="482"/>
      <c r="AH22" s="483"/>
      <c r="AI22" s="997"/>
      <c r="AJ22" s="998"/>
      <c r="AK22" s="998"/>
      <c r="AL22" s="998"/>
      <c r="AM22" s="998"/>
      <c r="AN22" s="998"/>
      <c r="AO22" s="998"/>
      <c r="AP22" s="998"/>
      <c r="AQ22" s="999"/>
      <c r="AS22" s="594"/>
      <c r="AT22" s="594"/>
      <c r="AU22" s="594"/>
      <c r="AV22" s="594"/>
      <c r="AW22" s="594"/>
      <c r="AX22" s="594"/>
      <c r="AY22" s="594"/>
      <c r="AZ22" s="594"/>
      <c r="BA22" s="594"/>
      <c r="BB22" s="594"/>
      <c r="BC22" s="594"/>
      <c r="BD22" s="594"/>
      <c r="BE22" s="594"/>
      <c r="BF22" s="594"/>
      <c r="BG22" s="594"/>
      <c r="BH22" s="594"/>
      <c r="BI22" s="594"/>
      <c r="BJ22" s="594"/>
      <c r="BK22" s="594"/>
      <c r="BL22" s="594"/>
      <c r="BM22" s="594"/>
      <c r="BN22" s="594"/>
    </row>
    <row r="23" spans="2:66" ht="9.75" customHeight="1">
      <c r="B23" s="917">
        <v>1</v>
      </c>
      <c r="C23" s="919">
        <v>45505</v>
      </c>
      <c r="D23" s="920"/>
      <c r="E23" s="920"/>
      <c r="F23" s="921"/>
      <c r="G23" s="922" t="s">
        <v>219</v>
      </c>
      <c r="H23" s="923"/>
      <c r="I23" s="923"/>
      <c r="J23" s="923"/>
      <c r="K23" s="923"/>
      <c r="L23" s="923"/>
      <c r="M23" s="923"/>
      <c r="N23" s="923"/>
      <c r="O23" s="923"/>
      <c r="P23" s="923"/>
      <c r="Q23" s="924">
        <v>0</v>
      </c>
      <c r="R23" s="925"/>
      <c r="S23" s="926" t="s">
        <v>201</v>
      </c>
      <c r="T23" s="927"/>
      <c r="U23" s="928"/>
      <c r="V23" s="929" t="s">
        <v>220</v>
      </c>
      <c r="W23" s="924"/>
      <c r="X23" s="924"/>
      <c r="Y23" s="925"/>
      <c r="Z23" s="926" t="s">
        <v>221</v>
      </c>
      <c r="AA23" s="927"/>
      <c r="AB23" s="927"/>
      <c r="AC23" s="927"/>
      <c r="AD23" s="927"/>
      <c r="AE23" s="928"/>
      <c r="AF23" s="912">
        <v>10</v>
      </c>
      <c r="AG23" s="913"/>
      <c r="AH23" s="876" t="s">
        <v>30</v>
      </c>
      <c r="AI23" s="906">
        <v>500000</v>
      </c>
      <c r="AJ23" s="907"/>
      <c r="AK23" s="907"/>
      <c r="AL23" s="907"/>
      <c r="AM23" s="907"/>
      <c r="AN23" s="907"/>
      <c r="AO23" s="907"/>
      <c r="AP23" s="907"/>
      <c r="AQ23" s="915"/>
      <c r="AS23" s="594"/>
      <c r="AT23" s="594"/>
      <c r="AU23" s="594"/>
      <c r="AV23" s="594"/>
      <c r="AW23" s="594"/>
      <c r="AX23" s="594"/>
      <c r="AY23" s="594"/>
      <c r="AZ23" s="594"/>
      <c r="BA23" s="594"/>
      <c r="BB23" s="594"/>
      <c r="BC23" s="594"/>
      <c r="BD23" s="594"/>
      <c r="BE23" s="594"/>
      <c r="BF23" s="594"/>
      <c r="BG23" s="594"/>
      <c r="BH23" s="594"/>
      <c r="BI23" s="594"/>
      <c r="BJ23" s="594"/>
      <c r="BK23" s="594"/>
      <c r="BL23" s="594"/>
      <c r="BM23" s="594"/>
      <c r="BN23" s="594"/>
    </row>
    <row r="24" spans="2:66" ht="9.75" customHeight="1">
      <c r="B24" s="918"/>
      <c r="C24" s="437"/>
      <c r="D24" s="438"/>
      <c r="E24" s="438"/>
      <c r="F24" s="439"/>
      <c r="G24" s="577"/>
      <c r="H24" s="452"/>
      <c r="I24" s="452"/>
      <c r="J24" s="452"/>
      <c r="K24" s="452"/>
      <c r="L24" s="452"/>
      <c r="M24" s="452"/>
      <c r="N24" s="452"/>
      <c r="O24" s="452"/>
      <c r="P24" s="452"/>
      <c r="Q24" s="432"/>
      <c r="R24" s="578"/>
      <c r="S24" s="430"/>
      <c r="T24" s="321"/>
      <c r="U24" s="431"/>
      <c r="V24" s="930"/>
      <c r="W24" s="432"/>
      <c r="X24" s="432"/>
      <c r="Y24" s="578"/>
      <c r="Z24" s="430"/>
      <c r="AA24" s="321"/>
      <c r="AB24" s="321"/>
      <c r="AC24" s="321"/>
      <c r="AD24" s="321"/>
      <c r="AE24" s="431"/>
      <c r="AF24" s="934"/>
      <c r="AG24" s="433"/>
      <c r="AH24" s="935"/>
      <c r="AI24" s="271"/>
      <c r="AJ24" s="272"/>
      <c r="AK24" s="272"/>
      <c r="AL24" s="272"/>
      <c r="AM24" s="272"/>
      <c r="AN24" s="272"/>
      <c r="AO24" s="272"/>
      <c r="AP24" s="272"/>
      <c r="AQ24" s="435"/>
      <c r="AS24" s="598" t="s">
        <v>94</v>
      </c>
      <c r="AT24" s="598"/>
      <c r="AU24" s="600" t="s">
        <v>83</v>
      </c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</row>
    <row r="25" spans="2:66" ht="9.75" customHeight="1">
      <c r="B25" s="917">
        <v>2</v>
      </c>
      <c r="C25" s="919" t="s">
        <v>218</v>
      </c>
      <c r="D25" s="920"/>
      <c r="E25" s="920"/>
      <c r="F25" s="921"/>
      <c r="G25" s="922">
        <v>0</v>
      </c>
      <c r="H25" s="923"/>
      <c r="I25" s="923"/>
      <c r="J25" s="923"/>
      <c r="K25" s="923"/>
      <c r="L25" s="923"/>
      <c r="M25" s="923"/>
      <c r="N25" s="923"/>
      <c r="O25" s="923"/>
      <c r="P25" s="923"/>
      <c r="Q25" s="924">
        <v>0</v>
      </c>
      <c r="R25" s="925"/>
      <c r="S25" s="926" t="s">
        <v>218</v>
      </c>
      <c r="T25" s="927"/>
      <c r="U25" s="928"/>
      <c r="V25" s="929">
        <v>0</v>
      </c>
      <c r="W25" s="924"/>
      <c r="X25" s="924"/>
      <c r="Y25" s="925"/>
      <c r="Z25" s="926" t="s">
        <v>218</v>
      </c>
      <c r="AA25" s="927"/>
      <c r="AB25" s="927"/>
      <c r="AC25" s="927"/>
      <c r="AD25" s="927"/>
      <c r="AE25" s="928"/>
      <c r="AF25" s="912">
        <v>0</v>
      </c>
      <c r="AG25" s="913"/>
      <c r="AH25" s="876" t="s">
        <v>30</v>
      </c>
      <c r="AI25" s="906" t="s">
        <v>218</v>
      </c>
      <c r="AJ25" s="907"/>
      <c r="AK25" s="907"/>
      <c r="AL25" s="907"/>
      <c r="AM25" s="907"/>
      <c r="AN25" s="907"/>
      <c r="AO25" s="907"/>
      <c r="AP25" s="907"/>
      <c r="AQ25" s="915"/>
      <c r="AS25" s="598"/>
      <c r="AT25" s="598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</row>
    <row r="26" spans="2:66" ht="9.75" customHeight="1">
      <c r="B26" s="918"/>
      <c r="C26" s="437"/>
      <c r="D26" s="438"/>
      <c r="E26" s="438"/>
      <c r="F26" s="439"/>
      <c r="G26" s="577"/>
      <c r="H26" s="452"/>
      <c r="I26" s="452"/>
      <c r="J26" s="452"/>
      <c r="K26" s="452"/>
      <c r="L26" s="452"/>
      <c r="M26" s="452"/>
      <c r="N26" s="452"/>
      <c r="O26" s="452"/>
      <c r="P26" s="452"/>
      <c r="Q26" s="432"/>
      <c r="R26" s="578"/>
      <c r="S26" s="430"/>
      <c r="T26" s="321"/>
      <c r="U26" s="431"/>
      <c r="V26" s="930"/>
      <c r="W26" s="432"/>
      <c r="X26" s="432"/>
      <c r="Y26" s="578"/>
      <c r="Z26" s="430"/>
      <c r="AA26" s="321"/>
      <c r="AB26" s="321"/>
      <c r="AC26" s="321"/>
      <c r="AD26" s="321"/>
      <c r="AE26" s="431"/>
      <c r="AF26" s="934"/>
      <c r="AG26" s="433"/>
      <c r="AH26" s="935"/>
      <c r="AI26" s="271"/>
      <c r="AJ26" s="272"/>
      <c r="AK26" s="272"/>
      <c r="AL26" s="272"/>
      <c r="AM26" s="272"/>
      <c r="AN26" s="272"/>
      <c r="AO26" s="272"/>
      <c r="AP26" s="272"/>
      <c r="AQ26" s="435"/>
      <c r="AS26" s="598" t="s">
        <v>95</v>
      </c>
      <c r="AT26" s="598"/>
      <c r="AU26" s="600" t="s">
        <v>102</v>
      </c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</row>
    <row r="27" spans="2:66" ht="9.75" customHeight="1">
      <c r="B27" s="917">
        <v>3</v>
      </c>
      <c r="C27" s="919" t="s">
        <v>218</v>
      </c>
      <c r="D27" s="920"/>
      <c r="E27" s="920"/>
      <c r="F27" s="921"/>
      <c r="G27" s="922">
        <v>0</v>
      </c>
      <c r="H27" s="923"/>
      <c r="I27" s="923"/>
      <c r="J27" s="923"/>
      <c r="K27" s="923"/>
      <c r="L27" s="923"/>
      <c r="M27" s="923"/>
      <c r="N27" s="923"/>
      <c r="O27" s="923"/>
      <c r="P27" s="923"/>
      <c r="Q27" s="924">
        <v>0</v>
      </c>
      <c r="R27" s="925"/>
      <c r="S27" s="926" t="s">
        <v>218</v>
      </c>
      <c r="T27" s="927"/>
      <c r="U27" s="928"/>
      <c r="V27" s="929">
        <v>0</v>
      </c>
      <c r="W27" s="924"/>
      <c r="X27" s="924"/>
      <c r="Y27" s="925"/>
      <c r="Z27" s="926" t="s">
        <v>218</v>
      </c>
      <c r="AA27" s="927"/>
      <c r="AB27" s="927"/>
      <c r="AC27" s="927"/>
      <c r="AD27" s="927"/>
      <c r="AE27" s="928"/>
      <c r="AF27" s="912">
        <v>0</v>
      </c>
      <c r="AG27" s="913"/>
      <c r="AH27" s="876" t="s">
        <v>30</v>
      </c>
      <c r="AI27" s="906" t="s">
        <v>218</v>
      </c>
      <c r="AJ27" s="907"/>
      <c r="AK27" s="907"/>
      <c r="AL27" s="907"/>
      <c r="AM27" s="907"/>
      <c r="AN27" s="907"/>
      <c r="AO27" s="907"/>
      <c r="AP27" s="907"/>
      <c r="AQ27" s="915"/>
      <c r="AS27" s="598"/>
      <c r="AT27" s="598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</row>
    <row r="28" spans="2:66" ht="9.75" customHeight="1">
      <c r="B28" s="918"/>
      <c r="C28" s="437"/>
      <c r="D28" s="438"/>
      <c r="E28" s="438"/>
      <c r="F28" s="439"/>
      <c r="G28" s="577"/>
      <c r="H28" s="452"/>
      <c r="I28" s="452"/>
      <c r="J28" s="452"/>
      <c r="K28" s="452"/>
      <c r="L28" s="452"/>
      <c r="M28" s="452"/>
      <c r="N28" s="452"/>
      <c r="O28" s="452"/>
      <c r="P28" s="452"/>
      <c r="Q28" s="432"/>
      <c r="R28" s="578"/>
      <c r="S28" s="430"/>
      <c r="T28" s="321"/>
      <c r="U28" s="431"/>
      <c r="V28" s="930"/>
      <c r="W28" s="432"/>
      <c r="X28" s="432"/>
      <c r="Y28" s="578"/>
      <c r="Z28" s="430"/>
      <c r="AA28" s="321"/>
      <c r="AB28" s="321"/>
      <c r="AC28" s="321"/>
      <c r="AD28" s="321"/>
      <c r="AE28" s="431"/>
      <c r="AF28" s="934"/>
      <c r="AG28" s="433"/>
      <c r="AH28" s="935"/>
      <c r="AI28" s="271"/>
      <c r="AJ28" s="272"/>
      <c r="AK28" s="272"/>
      <c r="AL28" s="272"/>
      <c r="AM28" s="272"/>
      <c r="AN28" s="272"/>
      <c r="AO28" s="272"/>
      <c r="AP28" s="272"/>
      <c r="AQ28" s="435"/>
      <c r="AS28" s="598" t="s">
        <v>96</v>
      </c>
      <c r="AT28" s="598"/>
      <c r="AU28" s="600" t="s">
        <v>105</v>
      </c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</row>
    <row r="29" spans="2:66" ht="9.75" customHeight="1">
      <c r="B29" s="917">
        <v>4</v>
      </c>
      <c r="C29" s="919">
        <v>45514</v>
      </c>
      <c r="D29" s="920"/>
      <c r="E29" s="920"/>
      <c r="F29" s="921"/>
      <c r="G29" s="922" t="s">
        <v>192</v>
      </c>
      <c r="H29" s="923"/>
      <c r="I29" s="923"/>
      <c r="J29" s="923"/>
      <c r="K29" s="923"/>
      <c r="L29" s="923"/>
      <c r="M29" s="923"/>
      <c r="N29" s="923"/>
      <c r="O29" s="923"/>
      <c r="P29" s="923"/>
      <c r="Q29" s="924" t="s">
        <v>162</v>
      </c>
      <c r="R29" s="925"/>
      <c r="S29" s="926">
        <v>1</v>
      </c>
      <c r="T29" s="927"/>
      <c r="U29" s="928"/>
      <c r="V29" s="929" t="s">
        <v>163</v>
      </c>
      <c r="W29" s="924"/>
      <c r="X29" s="924"/>
      <c r="Y29" s="925"/>
      <c r="Z29" s="926">
        <v>2000</v>
      </c>
      <c r="AA29" s="927"/>
      <c r="AB29" s="927"/>
      <c r="AC29" s="927"/>
      <c r="AD29" s="927"/>
      <c r="AE29" s="928"/>
      <c r="AF29" s="912">
        <v>8</v>
      </c>
      <c r="AG29" s="913"/>
      <c r="AH29" s="876" t="s">
        <v>30</v>
      </c>
      <c r="AI29" s="906">
        <v>2000</v>
      </c>
      <c r="AJ29" s="907"/>
      <c r="AK29" s="907"/>
      <c r="AL29" s="907"/>
      <c r="AM29" s="907"/>
      <c r="AN29" s="907"/>
      <c r="AO29" s="907"/>
      <c r="AP29" s="907"/>
      <c r="AQ29" s="915"/>
      <c r="AS29" s="598"/>
      <c r="AT29" s="598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</row>
    <row r="30" spans="2:66" ht="9.75" customHeight="1">
      <c r="B30" s="918"/>
      <c r="C30" s="437"/>
      <c r="D30" s="438"/>
      <c r="E30" s="438"/>
      <c r="F30" s="439"/>
      <c r="G30" s="577"/>
      <c r="H30" s="452"/>
      <c r="I30" s="452"/>
      <c r="J30" s="452"/>
      <c r="K30" s="452"/>
      <c r="L30" s="452"/>
      <c r="M30" s="452"/>
      <c r="N30" s="452"/>
      <c r="O30" s="452"/>
      <c r="P30" s="452"/>
      <c r="Q30" s="432"/>
      <c r="R30" s="578"/>
      <c r="S30" s="430"/>
      <c r="T30" s="321"/>
      <c r="U30" s="431"/>
      <c r="V30" s="930"/>
      <c r="W30" s="432"/>
      <c r="X30" s="432"/>
      <c r="Y30" s="578"/>
      <c r="Z30" s="430"/>
      <c r="AA30" s="321"/>
      <c r="AB30" s="321"/>
      <c r="AC30" s="321"/>
      <c r="AD30" s="321"/>
      <c r="AE30" s="431"/>
      <c r="AF30" s="934"/>
      <c r="AG30" s="433"/>
      <c r="AH30" s="935"/>
      <c r="AI30" s="271"/>
      <c r="AJ30" s="272"/>
      <c r="AK30" s="272"/>
      <c r="AL30" s="272"/>
      <c r="AM30" s="272"/>
      <c r="AN30" s="272"/>
      <c r="AO30" s="272"/>
      <c r="AP30" s="272"/>
      <c r="AQ30" s="435"/>
      <c r="AS30" s="598" t="s">
        <v>97</v>
      </c>
      <c r="AT30" s="598"/>
      <c r="AU30" s="600" t="s">
        <v>92</v>
      </c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</row>
    <row r="31" spans="2:66" ht="9.75" customHeight="1">
      <c r="B31" s="917">
        <v>5</v>
      </c>
      <c r="C31" s="919">
        <v>45534</v>
      </c>
      <c r="D31" s="920"/>
      <c r="E31" s="920"/>
      <c r="F31" s="921"/>
      <c r="G31" s="922" t="s">
        <v>194</v>
      </c>
      <c r="H31" s="923"/>
      <c r="I31" s="923"/>
      <c r="J31" s="923"/>
      <c r="K31" s="923"/>
      <c r="L31" s="923"/>
      <c r="M31" s="923"/>
      <c r="N31" s="923"/>
      <c r="O31" s="923"/>
      <c r="P31" s="923"/>
      <c r="Q31" s="924"/>
      <c r="R31" s="925"/>
      <c r="S31" s="942">
        <v>43.34</v>
      </c>
      <c r="T31" s="943"/>
      <c r="U31" s="944"/>
      <c r="V31" s="929" t="s">
        <v>195</v>
      </c>
      <c r="W31" s="924"/>
      <c r="X31" s="924"/>
      <c r="Y31" s="925"/>
      <c r="Z31" s="936">
        <v>119.8</v>
      </c>
      <c r="AA31" s="937"/>
      <c r="AB31" s="937"/>
      <c r="AC31" s="937"/>
      <c r="AD31" s="937"/>
      <c r="AE31" s="938"/>
      <c r="AF31" s="912">
        <v>10</v>
      </c>
      <c r="AG31" s="913"/>
      <c r="AH31" s="876" t="s">
        <v>30</v>
      </c>
      <c r="AI31" s="906">
        <v>5192</v>
      </c>
      <c r="AJ31" s="907"/>
      <c r="AK31" s="907"/>
      <c r="AL31" s="907"/>
      <c r="AM31" s="907"/>
      <c r="AN31" s="907"/>
      <c r="AO31" s="907"/>
      <c r="AP31" s="907"/>
      <c r="AQ31" s="915"/>
      <c r="AS31" s="598"/>
      <c r="AT31" s="598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</row>
    <row r="32" spans="2:66" ht="9.75" customHeight="1">
      <c r="B32" s="918"/>
      <c r="C32" s="437"/>
      <c r="D32" s="438"/>
      <c r="E32" s="438"/>
      <c r="F32" s="439"/>
      <c r="G32" s="577"/>
      <c r="H32" s="452"/>
      <c r="I32" s="452"/>
      <c r="J32" s="452"/>
      <c r="K32" s="452"/>
      <c r="L32" s="452"/>
      <c r="M32" s="452"/>
      <c r="N32" s="452"/>
      <c r="O32" s="452"/>
      <c r="P32" s="452"/>
      <c r="Q32" s="432"/>
      <c r="R32" s="578"/>
      <c r="S32" s="945"/>
      <c r="T32" s="946"/>
      <c r="U32" s="947"/>
      <c r="V32" s="930"/>
      <c r="W32" s="432"/>
      <c r="X32" s="432"/>
      <c r="Y32" s="578"/>
      <c r="Z32" s="939"/>
      <c r="AA32" s="940"/>
      <c r="AB32" s="940"/>
      <c r="AC32" s="940"/>
      <c r="AD32" s="940"/>
      <c r="AE32" s="941"/>
      <c r="AF32" s="934"/>
      <c r="AG32" s="433"/>
      <c r="AH32" s="935"/>
      <c r="AI32" s="271"/>
      <c r="AJ32" s="272"/>
      <c r="AK32" s="272"/>
      <c r="AL32" s="272"/>
      <c r="AM32" s="272"/>
      <c r="AN32" s="272"/>
      <c r="AO32" s="272"/>
      <c r="AP32" s="272"/>
      <c r="AQ32" s="435"/>
      <c r="AS32" s="598" t="s">
        <v>98</v>
      </c>
      <c r="AT32" s="598"/>
      <c r="AU32" s="600" t="s">
        <v>93</v>
      </c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</row>
    <row r="33" spans="2:66" ht="9.75" customHeight="1">
      <c r="B33" s="917">
        <v>6</v>
      </c>
      <c r="C33" s="919">
        <v>45534</v>
      </c>
      <c r="D33" s="920"/>
      <c r="E33" s="920"/>
      <c r="F33" s="921"/>
      <c r="G33" s="922" t="s">
        <v>222</v>
      </c>
      <c r="H33" s="923"/>
      <c r="I33" s="923"/>
      <c r="J33" s="923"/>
      <c r="K33" s="923"/>
      <c r="L33" s="923"/>
      <c r="M33" s="923"/>
      <c r="N33" s="923"/>
      <c r="O33" s="923"/>
      <c r="P33" s="923"/>
      <c r="Q33" s="924">
        <f>【入力】!$M$308</f>
        <v>0</v>
      </c>
      <c r="R33" s="925"/>
      <c r="S33" s="942">
        <v>43.34</v>
      </c>
      <c r="T33" s="943"/>
      <c r="U33" s="944"/>
      <c r="V33" s="929" t="s">
        <v>190</v>
      </c>
      <c r="W33" s="924"/>
      <c r="X33" s="924"/>
      <c r="Y33" s="925"/>
      <c r="Z33" s="936">
        <v>32.1</v>
      </c>
      <c r="AA33" s="937"/>
      <c r="AB33" s="937"/>
      <c r="AC33" s="937"/>
      <c r="AD33" s="937"/>
      <c r="AE33" s="938"/>
      <c r="AF33" s="912" t="s">
        <v>3</v>
      </c>
      <c r="AG33" s="913"/>
      <c r="AH33" s="876" t="s">
        <v>30</v>
      </c>
      <c r="AI33" s="906">
        <v>1391</v>
      </c>
      <c r="AJ33" s="907"/>
      <c r="AK33" s="907"/>
      <c r="AL33" s="907"/>
      <c r="AM33" s="907"/>
      <c r="AN33" s="907"/>
      <c r="AO33" s="907"/>
      <c r="AP33" s="907"/>
      <c r="AQ33" s="915"/>
      <c r="AS33" s="598"/>
      <c r="AT33" s="598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</row>
    <row r="34" spans="2:66" ht="9.75" customHeight="1">
      <c r="B34" s="918"/>
      <c r="C34" s="437"/>
      <c r="D34" s="438"/>
      <c r="E34" s="438"/>
      <c r="F34" s="439"/>
      <c r="G34" s="577"/>
      <c r="H34" s="452"/>
      <c r="I34" s="452"/>
      <c r="J34" s="452"/>
      <c r="K34" s="452"/>
      <c r="L34" s="452"/>
      <c r="M34" s="452"/>
      <c r="N34" s="452"/>
      <c r="O34" s="452"/>
      <c r="P34" s="452"/>
      <c r="Q34" s="432"/>
      <c r="R34" s="578"/>
      <c r="S34" s="945"/>
      <c r="T34" s="946"/>
      <c r="U34" s="947"/>
      <c r="V34" s="930"/>
      <c r="W34" s="432"/>
      <c r="X34" s="432"/>
      <c r="Y34" s="578"/>
      <c r="Z34" s="939"/>
      <c r="AA34" s="940"/>
      <c r="AB34" s="940"/>
      <c r="AC34" s="940"/>
      <c r="AD34" s="940"/>
      <c r="AE34" s="941"/>
      <c r="AF34" s="934"/>
      <c r="AG34" s="433"/>
      <c r="AH34" s="935"/>
      <c r="AI34" s="271"/>
      <c r="AJ34" s="272"/>
      <c r="AK34" s="272"/>
      <c r="AL34" s="272"/>
      <c r="AM34" s="272"/>
      <c r="AN34" s="272"/>
      <c r="AO34" s="272"/>
      <c r="AP34" s="272"/>
      <c r="AQ34" s="435"/>
      <c r="AS34" s="598" t="s">
        <v>99</v>
      </c>
      <c r="AT34" s="598"/>
      <c r="AU34" s="600" t="s">
        <v>103</v>
      </c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</row>
    <row r="35" spans="2:66" ht="9.75" customHeight="1">
      <c r="B35" s="917">
        <v>7</v>
      </c>
      <c r="C35" s="919" t="s">
        <v>218</v>
      </c>
      <c r="D35" s="920"/>
      <c r="E35" s="920"/>
      <c r="F35" s="921"/>
      <c r="G35" s="922">
        <v>0</v>
      </c>
      <c r="H35" s="923"/>
      <c r="I35" s="923"/>
      <c r="J35" s="923"/>
      <c r="K35" s="923"/>
      <c r="L35" s="923"/>
      <c r="M35" s="923"/>
      <c r="N35" s="923"/>
      <c r="O35" s="923"/>
      <c r="P35" s="923"/>
      <c r="Q35" s="924">
        <v>0</v>
      </c>
      <c r="R35" s="925"/>
      <c r="S35" s="926" t="s">
        <v>218</v>
      </c>
      <c r="T35" s="927"/>
      <c r="U35" s="928"/>
      <c r="V35" s="929">
        <v>0</v>
      </c>
      <c r="W35" s="924"/>
      <c r="X35" s="924"/>
      <c r="Y35" s="925"/>
      <c r="Z35" s="926" t="s">
        <v>218</v>
      </c>
      <c r="AA35" s="927"/>
      <c r="AB35" s="927"/>
      <c r="AC35" s="927"/>
      <c r="AD35" s="927"/>
      <c r="AE35" s="928"/>
      <c r="AF35" s="912">
        <v>0</v>
      </c>
      <c r="AG35" s="913"/>
      <c r="AH35" s="876" t="s">
        <v>30</v>
      </c>
      <c r="AI35" s="906" t="s">
        <v>218</v>
      </c>
      <c r="AJ35" s="907"/>
      <c r="AK35" s="907"/>
      <c r="AL35" s="907"/>
      <c r="AM35" s="907"/>
      <c r="AN35" s="907"/>
      <c r="AO35" s="907"/>
      <c r="AP35" s="907"/>
      <c r="AQ35" s="915"/>
      <c r="AS35" s="598"/>
      <c r="AT35" s="598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</row>
    <row r="36" spans="2:66" ht="9.75" customHeight="1">
      <c r="B36" s="918"/>
      <c r="C36" s="437"/>
      <c r="D36" s="438"/>
      <c r="E36" s="438"/>
      <c r="F36" s="439"/>
      <c r="G36" s="577"/>
      <c r="H36" s="452"/>
      <c r="I36" s="452"/>
      <c r="J36" s="452"/>
      <c r="K36" s="452"/>
      <c r="L36" s="452"/>
      <c r="M36" s="452"/>
      <c r="N36" s="452"/>
      <c r="O36" s="452"/>
      <c r="P36" s="452"/>
      <c r="Q36" s="432"/>
      <c r="R36" s="578"/>
      <c r="S36" s="430"/>
      <c r="T36" s="321"/>
      <c r="U36" s="431"/>
      <c r="V36" s="930"/>
      <c r="W36" s="432"/>
      <c r="X36" s="432"/>
      <c r="Y36" s="578"/>
      <c r="Z36" s="430"/>
      <c r="AA36" s="321"/>
      <c r="AB36" s="321"/>
      <c r="AC36" s="321"/>
      <c r="AD36" s="321"/>
      <c r="AE36" s="431"/>
      <c r="AF36" s="934"/>
      <c r="AG36" s="433"/>
      <c r="AH36" s="935"/>
      <c r="AI36" s="271"/>
      <c r="AJ36" s="272"/>
      <c r="AK36" s="272"/>
      <c r="AL36" s="272"/>
      <c r="AM36" s="272"/>
      <c r="AN36" s="272"/>
      <c r="AO36" s="272"/>
      <c r="AP36" s="272"/>
      <c r="AQ36" s="435"/>
      <c r="AS36" s="135"/>
      <c r="AT36" s="135"/>
      <c r="AU36" s="600" t="s">
        <v>84</v>
      </c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</row>
    <row r="37" spans="2:66" ht="9.75" customHeight="1">
      <c r="B37" s="917">
        <v>8</v>
      </c>
      <c r="C37" s="919" t="s">
        <v>218</v>
      </c>
      <c r="D37" s="920"/>
      <c r="E37" s="920"/>
      <c r="F37" s="921"/>
      <c r="G37" s="922">
        <v>0</v>
      </c>
      <c r="H37" s="923"/>
      <c r="I37" s="923"/>
      <c r="J37" s="923"/>
      <c r="K37" s="923"/>
      <c r="L37" s="923"/>
      <c r="M37" s="923"/>
      <c r="N37" s="923"/>
      <c r="O37" s="923"/>
      <c r="P37" s="923"/>
      <c r="Q37" s="924">
        <v>0</v>
      </c>
      <c r="R37" s="925"/>
      <c r="S37" s="926" t="s">
        <v>218</v>
      </c>
      <c r="T37" s="927"/>
      <c r="U37" s="928"/>
      <c r="V37" s="929">
        <v>0</v>
      </c>
      <c r="W37" s="924"/>
      <c r="X37" s="924"/>
      <c r="Y37" s="925"/>
      <c r="Z37" s="926" t="s">
        <v>218</v>
      </c>
      <c r="AA37" s="927"/>
      <c r="AB37" s="927"/>
      <c r="AC37" s="927"/>
      <c r="AD37" s="927"/>
      <c r="AE37" s="928"/>
      <c r="AF37" s="912">
        <v>0</v>
      </c>
      <c r="AG37" s="913"/>
      <c r="AH37" s="876" t="s">
        <v>30</v>
      </c>
      <c r="AI37" s="906" t="s">
        <v>218</v>
      </c>
      <c r="AJ37" s="907"/>
      <c r="AK37" s="907"/>
      <c r="AL37" s="907"/>
      <c r="AM37" s="907"/>
      <c r="AN37" s="907"/>
      <c r="AO37" s="907"/>
      <c r="AP37" s="907"/>
      <c r="AQ37" s="915"/>
      <c r="AS37" s="135"/>
      <c r="AT37" s="135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</row>
    <row r="38" spans="2:66" ht="9.75" customHeight="1">
      <c r="B38" s="933"/>
      <c r="C38" s="381"/>
      <c r="D38" s="382"/>
      <c r="E38" s="382"/>
      <c r="F38" s="383"/>
      <c r="G38" s="589"/>
      <c r="H38" s="377"/>
      <c r="I38" s="377"/>
      <c r="J38" s="377"/>
      <c r="K38" s="377"/>
      <c r="L38" s="377"/>
      <c r="M38" s="377"/>
      <c r="N38" s="377"/>
      <c r="O38" s="377"/>
      <c r="P38" s="377"/>
      <c r="Q38" s="373"/>
      <c r="R38" s="932"/>
      <c r="S38" s="404"/>
      <c r="T38" s="405"/>
      <c r="U38" s="406"/>
      <c r="V38" s="931"/>
      <c r="W38" s="373"/>
      <c r="X38" s="373"/>
      <c r="Y38" s="932"/>
      <c r="Z38" s="404"/>
      <c r="AA38" s="405"/>
      <c r="AB38" s="405"/>
      <c r="AC38" s="405"/>
      <c r="AD38" s="405"/>
      <c r="AE38" s="406"/>
      <c r="AF38" s="914"/>
      <c r="AG38" s="408"/>
      <c r="AH38" s="878"/>
      <c r="AI38" s="417"/>
      <c r="AJ38" s="418"/>
      <c r="AK38" s="418"/>
      <c r="AL38" s="418"/>
      <c r="AM38" s="418"/>
      <c r="AN38" s="418"/>
      <c r="AO38" s="418"/>
      <c r="AP38" s="418"/>
      <c r="AQ38" s="419"/>
      <c r="AS38" s="598" t="s">
        <v>100</v>
      </c>
      <c r="AT38" s="598"/>
      <c r="AU38" s="600" t="s">
        <v>110</v>
      </c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</row>
    <row r="39" spans="2:66" ht="6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S39" s="598"/>
      <c r="AT39" s="598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</row>
    <row r="40" spans="2:66" ht="9" customHeight="1">
      <c r="B40" s="384" t="s">
        <v>87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570"/>
      <c r="M40" s="569" t="s">
        <v>35</v>
      </c>
      <c r="N40" s="132"/>
      <c r="O40" s="132"/>
      <c r="P40" s="132"/>
      <c r="Q40" s="132"/>
      <c r="R40" s="132"/>
      <c r="S40" s="132"/>
      <c r="T40" s="132"/>
      <c r="U40" s="570"/>
      <c r="V40" s="569" t="s">
        <v>88</v>
      </c>
      <c r="W40" s="132"/>
      <c r="X40" s="132"/>
      <c r="Y40" s="132"/>
      <c r="Z40" s="132"/>
      <c r="AA40" s="132"/>
      <c r="AB40" s="132"/>
      <c r="AC40" s="132"/>
      <c r="AD40" s="132"/>
      <c r="AE40" s="570"/>
      <c r="AF40" s="569" t="s">
        <v>36</v>
      </c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3"/>
      <c r="AS40" s="598" t="s">
        <v>111</v>
      </c>
      <c r="AT40" s="598"/>
      <c r="AU40" s="600" t="s">
        <v>127</v>
      </c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</row>
    <row r="41" spans="2:66" ht="9" customHeight="1">
      <c r="B41" s="266"/>
      <c r="C41" s="267"/>
      <c r="D41" s="267"/>
      <c r="E41" s="267"/>
      <c r="F41" s="267"/>
      <c r="G41" s="267"/>
      <c r="H41" s="267"/>
      <c r="I41" s="267"/>
      <c r="J41" s="267"/>
      <c r="K41" s="267"/>
      <c r="L41" s="572"/>
      <c r="M41" s="571"/>
      <c r="N41" s="267"/>
      <c r="O41" s="267"/>
      <c r="P41" s="267"/>
      <c r="Q41" s="267"/>
      <c r="R41" s="267"/>
      <c r="S41" s="267"/>
      <c r="T41" s="267"/>
      <c r="U41" s="572"/>
      <c r="V41" s="571"/>
      <c r="W41" s="267"/>
      <c r="X41" s="267"/>
      <c r="Y41" s="267"/>
      <c r="Z41" s="267"/>
      <c r="AA41" s="267"/>
      <c r="AB41" s="267"/>
      <c r="AC41" s="267"/>
      <c r="AD41" s="267"/>
      <c r="AE41" s="572"/>
      <c r="AF41" s="571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323"/>
      <c r="AS41" s="598"/>
      <c r="AT41" s="598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</row>
    <row r="42" spans="2:66" ht="9.75" customHeight="1">
      <c r="B42" s="887" t="s">
        <v>78</v>
      </c>
      <c r="C42" s="888"/>
      <c r="D42" s="888"/>
      <c r="E42" s="888"/>
      <c r="F42" s="888"/>
      <c r="G42" s="888"/>
      <c r="H42" s="888"/>
      <c r="I42" s="888"/>
      <c r="J42" s="888"/>
      <c r="K42" s="888"/>
      <c r="L42" s="889"/>
      <c r="M42" s="906">
        <v>505192</v>
      </c>
      <c r="N42" s="907"/>
      <c r="O42" s="907"/>
      <c r="P42" s="907"/>
      <c r="Q42" s="907"/>
      <c r="R42" s="907"/>
      <c r="S42" s="907"/>
      <c r="T42" s="907"/>
      <c r="U42" s="908"/>
      <c r="V42" s="906">
        <v>50519</v>
      </c>
      <c r="W42" s="907"/>
      <c r="X42" s="907"/>
      <c r="Y42" s="907"/>
      <c r="Z42" s="907"/>
      <c r="AA42" s="907"/>
      <c r="AB42" s="907"/>
      <c r="AC42" s="907"/>
      <c r="AD42" s="907"/>
      <c r="AE42" s="908"/>
      <c r="AF42" s="891">
        <v>555711</v>
      </c>
      <c r="AG42" s="892"/>
      <c r="AH42" s="892"/>
      <c r="AI42" s="892"/>
      <c r="AJ42" s="892"/>
      <c r="AK42" s="892"/>
      <c r="AL42" s="892"/>
      <c r="AM42" s="892"/>
      <c r="AN42" s="892"/>
      <c r="AO42" s="892"/>
      <c r="AP42" s="892"/>
      <c r="AQ42" s="896"/>
      <c r="AS42" s="598"/>
      <c r="AT42" s="598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</row>
    <row r="43" spans="2:66" ht="9" customHeight="1">
      <c r="B43" s="368"/>
      <c r="C43" s="369"/>
      <c r="D43" s="369"/>
      <c r="E43" s="369"/>
      <c r="F43" s="369"/>
      <c r="G43" s="369"/>
      <c r="H43" s="369"/>
      <c r="I43" s="369"/>
      <c r="J43" s="369"/>
      <c r="K43" s="369"/>
      <c r="L43" s="890"/>
      <c r="M43" s="271"/>
      <c r="N43" s="272"/>
      <c r="O43" s="272"/>
      <c r="P43" s="272"/>
      <c r="Q43" s="272"/>
      <c r="R43" s="272"/>
      <c r="S43" s="272"/>
      <c r="T43" s="272"/>
      <c r="U43" s="273"/>
      <c r="V43" s="271"/>
      <c r="W43" s="272"/>
      <c r="X43" s="272"/>
      <c r="Y43" s="272"/>
      <c r="Z43" s="272"/>
      <c r="AA43" s="272"/>
      <c r="AB43" s="272"/>
      <c r="AC43" s="272"/>
      <c r="AD43" s="272"/>
      <c r="AE43" s="273"/>
      <c r="AF43" s="894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8"/>
      <c r="AS43" s="601"/>
      <c r="AT43" s="601"/>
      <c r="AU43" s="600" t="s">
        <v>106</v>
      </c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</row>
    <row r="44" spans="2:66" ht="9" customHeight="1">
      <c r="B44" s="887" t="s">
        <v>79</v>
      </c>
      <c r="C44" s="888"/>
      <c r="D44" s="888"/>
      <c r="E44" s="888"/>
      <c r="F44" s="888"/>
      <c r="G44" s="888"/>
      <c r="H44" s="888"/>
      <c r="I44" s="888"/>
      <c r="J44" s="888"/>
      <c r="K44" s="888"/>
      <c r="L44" s="889"/>
      <c r="M44" s="891">
        <v>2000</v>
      </c>
      <c r="N44" s="892"/>
      <c r="O44" s="892"/>
      <c r="P44" s="892"/>
      <c r="Q44" s="892"/>
      <c r="R44" s="892"/>
      <c r="S44" s="892"/>
      <c r="T44" s="892"/>
      <c r="U44" s="893"/>
      <c r="V44" s="891">
        <v>160</v>
      </c>
      <c r="W44" s="892"/>
      <c r="X44" s="892"/>
      <c r="Y44" s="892"/>
      <c r="Z44" s="892"/>
      <c r="AA44" s="892"/>
      <c r="AB44" s="892"/>
      <c r="AC44" s="892"/>
      <c r="AD44" s="892"/>
      <c r="AE44" s="893"/>
      <c r="AF44" s="891">
        <v>2160</v>
      </c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6"/>
      <c r="AS44" s="601"/>
      <c r="AT44" s="601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</row>
    <row r="45" spans="2:66" ht="9" customHeight="1">
      <c r="B45" s="368"/>
      <c r="C45" s="369"/>
      <c r="D45" s="369"/>
      <c r="E45" s="369"/>
      <c r="F45" s="369"/>
      <c r="G45" s="369"/>
      <c r="H45" s="369"/>
      <c r="I45" s="369"/>
      <c r="J45" s="369"/>
      <c r="K45" s="369"/>
      <c r="L45" s="890"/>
      <c r="M45" s="894"/>
      <c r="N45" s="277"/>
      <c r="O45" s="277"/>
      <c r="P45" s="277"/>
      <c r="Q45" s="277"/>
      <c r="R45" s="277"/>
      <c r="S45" s="277"/>
      <c r="T45" s="277"/>
      <c r="U45" s="895"/>
      <c r="V45" s="894"/>
      <c r="W45" s="277"/>
      <c r="X45" s="277"/>
      <c r="Y45" s="277"/>
      <c r="Z45" s="277"/>
      <c r="AA45" s="277"/>
      <c r="AB45" s="277"/>
      <c r="AC45" s="277"/>
      <c r="AD45" s="277"/>
      <c r="AE45" s="895"/>
      <c r="AF45" s="894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8"/>
      <c r="AS45" s="598" t="s">
        <v>107</v>
      </c>
      <c r="AT45" s="598"/>
      <c r="AU45" s="600" t="s">
        <v>137</v>
      </c>
      <c r="AV45" s="600"/>
      <c r="AW45" s="600"/>
      <c r="AX45" s="600"/>
      <c r="AY45" s="600"/>
      <c r="AZ45" s="600"/>
      <c r="BA45" s="600"/>
      <c r="BB45" s="600"/>
      <c r="BC45" s="600"/>
      <c r="BD45" s="600"/>
      <c r="BE45" s="600"/>
      <c r="BF45" s="600"/>
      <c r="BG45" s="600"/>
      <c r="BH45" s="600"/>
      <c r="BI45" s="600"/>
      <c r="BJ45" s="600"/>
      <c r="BK45" s="600"/>
      <c r="BL45" s="600"/>
      <c r="BM45" s="600"/>
      <c r="BN45" s="600"/>
    </row>
    <row r="46" spans="2:66" ht="9" customHeight="1">
      <c r="B46" s="887" t="s">
        <v>196</v>
      </c>
      <c r="C46" s="888"/>
      <c r="D46" s="888"/>
      <c r="E46" s="888"/>
      <c r="F46" s="888"/>
      <c r="G46" s="888"/>
      <c r="H46" s="888"/>
      <c r="I46" s="888"/>
      <c r="J46" s="888"/>
      <c r="K46" s="888"/>
      <c r="L46" s="889"/>
      <c r="M46" s="891">
        <v>1391</v>
      </c>
      <c r="N46" s="892"/>
      <c r="O46" s="892"/>
      <c r="P46" s="892"/>
      <c r="Q46" s="892"/>
      <c r="R46" s="892"/>
      <c r="S46" s="892"/>
      <c r="T46" s="892"/>
      <c r="U46" s="893"/>
      <c r="V46" s="900"/>
      <c r="W46" s="901"/>
      <c r="X46" s="901"/>
      <c r="Y46" s="901"/>
      <c r="Z46" s="901"/>
      <c r="AA46" s="901"/>
      <c r="AB46" s="901"/>
      <c r="AC46" s="901"/>
      <c r="AD46" s="901"/>
      <c r="AE46" s="902"/>
      <c r="AF46" s="891">
        <v>1391</v>
      </c>
      <c r="AG46" s="892"/>
      <c r="AH46" s="892"/>
      <c r="AI46" s="892"/>
      <c r="AJ46" s="892"/>
      <c r="AK46" s="892"/>
      <c r="AL46" s="892"/>
      <c r="AM46" s="892"/>
      <c r="AN46" s="892"/>
      <c r="AO46" s="892"/>
      <c r="AP46" s="892"/>
      <c r="AQ46" s="896"/>
      <c r="AS46" s="598"/>
      <c r="AT46" s="598"/>
      <c r="AU46" s="600"/>
      <c r="AV46" s="600"/>
      <c r="AW46" s="600"/>
      <c r="AX46" s="600"/>
      <c r="AY46" s="600"/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/>
      <c r="BL46" s="600"/>
      <c r="BM46" s="600"/>
      <c r="BN46" s="600"/>
    </row>
    <row r="47" spans="2:66" ht="9" customHeight="1">
      <c r="B47" s="358"/>
      <c r="C47" s="359"/>
      <c r="D47" s="359"/>
      <c r="E47" s="359"/>
      <c r="F47" s="359"/>
      <c r="G47" s="359"/>
      <c r="H47" s="359"/>
      <c r="I47" s="359"/>
      <c r="J47" s="359"/>
      <c r="K47" s="359"/>
      <c r="L47" s="897"/>
      <c r="M47" s="898"/>
      <c r="N47" s="366"/>
      <c r="O47" s="366"/>
      <c r="P47" s="366"/>
      <c r="Q47" s="366"/>
      <c r="R47" s="366"/>
      <c r="S47" s="366"/>
      <c r="T47" s="366"/>
      <c r="U47" s="899"/>
      <c r="V47" s="903"/>
      <c r="W47" s="904"/>
      <c r="X47" s="904"/>
      <c r="Y47" s="904"/>
      <c r="Z47" s="904"/>
      <c r="AA47" s="904"/>
      <c r="AB47" s="904"/>
      <c r="AC47" s="904"/>
      <c r="AD47" s="904"/>
      <c r="AE47" s="905"/>
      <c r="AF47" s="898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7"/>
      <c r="AS47" s="601" t="s">
        <v>108</v>
      </c>
      <c r="AT47" s="601"/>
      <c r="AU47" s="609" t="s">
        <v>85</v>
      </c>
      <c r="AV47" s="609"/>
      <c r="AW47" s="609"/>
      <c r="AX47" s="609"/>
      <c r="AY47" s="609"/>
      <c r="AZ47" s="609"/>
      <c r="BA47" s="609"/>
      <c r="BB47" s="609"/>
      <c r="BC47" s="609"/>
      <c r="BD47" s="609"/>
      <c r="BE47" s="609"/>
      <c r="BF47" s="609"/>
      <c r="BG47" s="609"/>
      <c r="BH47" s="609"/>
      <c r="BI47" s="609"/>
      <c r="BJ47" s="609"/>
      <c r="BK47" s="609"/>
      <c r="BL47" s="609"/>
      <c r="BM47" s="609"/>
      <c r="BN47" s="609"/>
    </row>
    <row r="48" spans="2:66" ht="9" customHeight="1">
      <c r="AS48" s="601"/>
      <c r="AT48" s="601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609"/>
      <c r="BF48" s="609"/>
      <c r="BG48" s="609"/>
      <c r="BH48" s="609"/>
      <c r="BI48" s="609"/>
      <c r="BJ48" s="609"/>
      <c r="BK48" s="609"/>
      <c r="BL48" s="609"/>
      <c r="BM48" s="609"/>
      <c r="BN48" s="609"/>
    </row>
    <row r="49" spans="2:79" ht="12" customHeight="1">
      <c r="B49" s="384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3"/>
      <c r="Y49" s="6"/>
      <c r="Z49" s="620" t="s">
        <v>8</v>
      </c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2"/>
      <c r="AS49" s="601"/>
      <c r="AT49" s="601"/>
      <c r="AU49" s="600" t="s">
        <v>104</v>
      </c>
      <c r="AV49" s="600"/>
      <c r="AW49" s="600"/>
      <c r="AX49" s="600"/>
      <c r="AY49" s="600"/>
      <c r="AZ49" s="600"/>
      <c r="BA49" s="600"/>
      <c r="BB49" s="600"/>
      <c r="BC49" s="600"/>
      <c r="BD49" s="600"/>
      <c r="BE49" s="600"/>
      <c r="BF49" s="600"/>
      <c r="BG49" s="600"/>
      <c r="BH49" s="600"/>
      <c r="BI49" s="600"/>
      <c r="BJ49" s="600"/>
      <c r="BK49" s="600"/>
      <c r="BL49" s="600"/>
      <c r="BM49" s="600"/>
      <c r="BN49" s="600"/>
    </row>
    <row r="50" spans="2:79" ht="9" customHeight="1">
      <c r="B50" s="330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6"/>
      <c r="Y50" s="6"/>
      <c r="Z50" s="623"/>
      <c r="AA50" s="624"/>
      <c r="AB50" s="624"/>
      <c r="AC50" s="624"/>
      <c r="AD50" s="624"/>
      <c r="AE50" s="624"/>
      <c r="AF50" s="624"/>
      <c r="AG50" s="624"/>
      <c r="AH50" s="624"/>
      <c r="AI50" s="624"/>
      <c r="AJ50" s="624"/>
      <c r="AK50" s="624"/>
      <c r="AL50" s="624"/>
      <c r="AM50" s="624"/>
      <c r="AN50" s="624"/>
      <c r="AO50" s="624"/>
      <c r="AP50" s="624"/>
      <c r="AQ50" s="625"/>
      <c r="AS50" s="601"/>
      <c r="AT50" s="601"/>
      <c r="AU50" s="600"/>
      <c r="AV50" s="600"/>
      <c r="AW50" s="600"/>
      <c r="AX50" s="600"/>
      <c r="AY50" s="600"/>
      <c r="AZ50" s="600"/>
      <c r="BA50" s="600"/>
      <c r="BB50" s="600"/>
      <c r="BC50" s="600"/>
      <c r="BD50" s="600"/>
      <c r="BE50" s="600"/>
      <c r="BF50" s="600"/>
      <c r="BG50" s="600"/>
      <c r="BH50" s="600"/>
      <c r="BI50" s="600"/>
      <c r="BJ50" s="600"/>
      <c r="BK50" s="600"/>
      <c r="BL50" s="600"/>
      <c r="BM50" s="600"/>
      <c r="BN50" s="600"/>
    </row>
    <row r="51" spans="2:79" ht="10.5" customHeight="1">
      <c r="B51" s="330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6"/>
      <c r="Y51" s="7"/>
      <c r="Z51" s="62"/>
      <c r="AA51" s="7"/>
      <c r="AB51" s="6"/>
      <c r="AC51" s="7"/>
      <c r="AD51" s="6"/>
      <c r="AF51" s="6"/>
      <c r="AG51" s="6"/>
      <c r="AH51" s="7" t="s">
        <v>75</v>
      </c>
      <c r="AI51" s="6"/>
      <c r="AJ51" s="6"/>
      <c r="AL51" s="7"/>
      <c r="AM51" s="7" t="s">
        <v>74</v>
      </c>
      <c r="AN51" s="7"/>
      <c r="AO51" s="7"/>
      <c r="AP51" s="7"/>
      <c r="AQ51" s="63" t="s">
        <v>37</v>
      </c>
      <c r="AS51" s="601" t="s">
        <v>138</v>
      </c>
      <c r="AT51" s="601"/>
      <c r="AU51" s="600" t="s">
        <v>112</v>
      </c>
      <c r="AV51" s="600"/>
      <c r="AW51" s="600"/>
      <c r="AX51" s="600"/>
      <c r="AY51" s="600"/>
      <c r="AZ51" s="600"/>
      <c r="BA51" s="600"/>
      <c r="BB51" s="600"/>
      <c r="BC51" s="600"/>
      <c r="BD51" s="600"/>
      <c r="BE51" s="600"/>
      <c r="BF51" s="600"/>
      <c r="BG51" s="600"/>
      <c r="BH51" s="600"/>
      <c r="BI51" s="600"/>
      <c r="BJ51" s="600"/>
      <c r="BK51" s="600"/>
      <c r="BL51" s="600"/>
      <c r="BM51" s="600"/>
      <c r="BN51" s="600"/>
    </row>
    <row r="52" spans="2:79" ht="9" customHeight="1">
      <c r="B52" s="330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6"/>
      <c r="Y52" s="56"/>
      <c r="Z52" s="542">
        <v>559262</v>
      </c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4"/>
      <c r="AS52" s="601"/>
      <c r="AT52" s="601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</row>
    <row r="53" spans="2:79" ht="9" customHeight="1">
      <c r="B53" s="330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6"/>
      <c r="Y53" s="56"/>
      <c r="Z53" s="542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4"/>
    </row>
    <row r="54" spans="2:79" ht="18" customHeight="1">
      <c r="B54" s="331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300"/>
      <c r="Y54" s="56"/>
      <c r="Z54" s="545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7"/>
    </row>
    <row r="55" spans="2:79" ht="15" customHeight="1"/>
    <row r="56" spans="2:79" ht="9.75" customHeight="1">
      <c r="B56" s="990" t="s">
        <v>167</v>
      </c>
      <c r="C56" s="990"/>
      <c r="D56" s="990"/>
      <c r="E56" s="990"/>
      <c r="F56" s="990"/>
      <c r="G56" s="990"/>
      <c r="H56" s="990"/>
      <c r="I56" s="990"/>
      <c r="J56" s="262" t="s">
        <v>0</v>
      </c>
      <c r="K56" s="262"/>
      <c r="L56" s="262"/>
      <c r="M56" s="262"/>
      <c r="N56" s="262"/>
      <c r="O56" s="262"/>
      <c r="P56" s="262"/>
      <c r="Q56" s="262"/>
      <c r="Z56" s="539" t="s">
        <v>82</v>
      </c>
      <c r="AA56" s="539"/>
      <c r="AB56" s="539"/>
      <c r="AC56" s="539"/>
      <c r="AD56" s="539"/>
      <c r="AE56" s="991">
        <v>123424081</v>
      </c>
      <c r="AF56" s="991"/>
      <c r="AG56" s="991"/>
      <c r="AH56" s="991"/>
      <c r="AI56" s="991"/>
      <c r="AJ56" s="991"/>
      <c r="AK56" s="991"/>
      <c r="AL56" s="993" t="s">
        <v>39</v>
      </c>
      <c r="AM56" s="993"/>
      <c r="AN56" s="993"/>
      <c r="AO56" s="993"/>
      <c r="AP56" s="993"/>
      <c r="AQ56" s="993"/>
      <c r="AS56" s="135"/>
      <c r="AT56" s="135"/>
      <c r="AU56" s="135"/>
      <c r="AV56" s="135"/>
      <c r="AW56" s="135"/>
      <c r="AX56" s="135"/>
      <c r="AY56" s="135"/>
      <c r="AZ56" s="135"/>
      <c r="BA56" s="539" t="s">
        <v>76</v>
      </c>
      <c r="BB56" s="539"/>
      <c r="BC56" s="539"/>
      <c r="BD56" s="539"/>
      <c r="BE56" s="236" t="s">
        <v>198</v>
      </c>
      <c r="BF56" s="236"/>
      <c r="BG56" s="236"/>
      <c r="BH56" s="297" t="s">
        <v>5</v>
      </c>
      <c r="BI56" s="236" t="s">
        <v>199</v>
      </c>
      <c r="BJ56" s="236"/>
      <c r="BK56" s="297" t="s">
        <v>6</v>
      </c>
      <c r="BL56" s="236" t="s">
        <v>200</v>
      </c>
      <c r="BM56" s="236"/>
      <c r="BN56" s="297" t="s">
        <v>7</v>
      </c>
    </row>
    <row r="57" spans="2:79" ht="10.5" customHeight="1">
      <c r="B57" s="990"/>
      <c r="C57" s="990"/>
      <c r="D57" s="990"/>
      <c r="E57" s="990"/>
      <c r="F57" s="990"/>
      <c r="G57" s="990"/>
      <c r="H57" s="990"/>
      <c r="I57" s="990"/>
      <c r="J57" s="262"/>
      <c r="K57" s="262"/>
      <c r="L57" s="262"/>
      <c r="M57" s="262"/>
      <c r="N57" s="262"/>
      <c r="O57" s="262"/>
      <c r="P57" s="262"/>
      <c r="Q57" s="262"/>
      <c r="S57" s="270" t="s">
        <v>31</v>
      </c>
      <c r="T57" s="270"/>
      <c r="U57" s="270"/>
      <c r="V57" s="270"/>
      <c r="W57" s="270"/>
      <c r="X57" s="270"/>
      <c r="Y57" s="270"/>
      <c r="Z57" s="540"/>
      <c r="AA57" s="540"/>
      <c r="AB57" s="540"/>
      <c r="AC57" s="540"/>
      <c r="AD57" s="540"/>
      <c r="AE57" s="992"/>
      <c r="AF57" s="992"/>
      <c r="AG57" s="992"/>
      <c r="AH57" s="992"/>
      <c r="AI57" s="992"/>
      <c r="AJ57" s="992"/>
      <c r="AK57" s="992"/>
      <c r="AL57" s="993"/>
      <c r="AM57" s="993"/>
      <c r="AN57" s="993"/>
      <c r="AO57" s="993"/>
      <c r="AP57" s="993"/>
      <c r="AQ57" s="993"/>
      <c r="AS57" s="135"/>
      <c r="AT57" s="135"/>
      <c r="AU57" s="135"/>
      <c r="AV57" s="135"/>
      <c r="AW57" s="135"/>
      <c r="AX57" s="135"/>
      <c r="AY57" s="135"/>
      <c r="AZ57" s="135"/>
      <c r="BA57" s="540"/>
      <c r="BB57" s="540"/>
      <c r="BC57" s="540"/>
      <c r="BD57" s="540"/>
      <c r="BE57" s="541"/>
      <c r="BF57" s="541"/>
      <c r="BG57" s="541"/>
      <c r="BH57" s="298"/>
      <c r="BI57" s="541"/>
      <c r="BJ57" s="541"/>
      <c r="BK57" s="298"/>
      <c r="BL57" s="541"/>
      <c r="BM57" s="541"/>
      <c r="BN57" s="298"/>
    </row>
    <row r="58" spans="2:79" ht="10.5" customHeight="1">
      <c r="B58" s="990"/>
      <c r="C58" s="990"/>
      <c r="D58" s="990"/>
      <c r="E58" s="990"/>
      <c r="F58" s="990"/>
      <c r="G58" s="990"/>
      <c r="H58" s="990"/>
      <c r="I58" s="990"/>
      <c r="J58" s="262"/>
      <c r="K58" s="262"/>
      <c r="L58" s="262"/>
      <c r="M58" s="262"/>
      <c r="N58" s="262"/>
      <c r="O58" s="262"/>
      <c r="P58" s="262"/>
      <c r="Q58" s="262"/>
      <c r="S58" s="475"/>
      <c r="T58" s="475"/>
      <c r="U58" s="475"/>
      <c r="V58" s="475"/>
      <c r="W58" s="475"/>
      <c r="X58" s="475"/>
      <c r="Y58" s="475"/>
      <c r="AS58" s="652" t="s">
        <v>183</v>
      </c>
      <c r="AT58" s="652"/>
      <c r="AU58" s="652"/>
      <c r="AV58" s="652"/>
      <c r="AW58" s="652"/>
      <c r="AX58" s="652"/>
      <c r="AY58" s="652"/>
      <c r="AZ58" s="652"/>
    </row>
    <row r="59" spans="2:79" ht="10.5" customHeight="1">
      <c r="B59" s="516" t="s">
        <v>184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S59" s="517" t="s">
        <v>24</v>
      </c>
      <c r="T59" s="518"/>
      <c r="U59" s="518"/>
      <c r="V59" s="518"/>
      <c r="W59" s="518"/>
      <c r="X59" s="518"/>
      <c r="Y59" s="519"/>
      <c r="Z59" s="977" t="s">
        <v>201</v>
      </c>
      <c r="AA59" s="978"/>
      <c r="AB59" s="977">
        <v>0</v>
      </c>
      <c r="AC59" s="978"/>
      <c r="AD59" s="977">
        <v>1</v>
      </c>
      <c r="AE59" s="978"/>
      <c r="AF59" s="977">
        <v>2</v>
      </c>
      <c r="AG59" s="978"/>
      <c r="AH59" s="977">
        <v>3</v>
      </c>
      <c r="AI59" s="978"/>
      <c r="AJ59" s="977">
        <v>4</v>
      </c>
      <c r="AK59" s="978"/>
      <c r="AL59" s="501" t="s">
        <v>188</v>
      </c>
      <c r="AM59" s="502"/>
      <c r="AN59" s="502"/>
      <c r="AO59" s="502"/>
      <c r="AP59" s="502"/>
      <c r="AQ59" s="503"/>
      <c r="AS59" s="507" t="s">
        <v>38</v>
      </c>
      <c r="AT59" s="508"/>
      <c r="AU59" s="508"/>
      <c r="AV59" s="508"/>
      <c r="AW59" s="508"/>
      <c r="AX59" s="508"/>
      <c r="AY59" s="508"/>
      <c r="AZ59" s="508"/>
      <c r="BA59" s="508"/>
      <c r="BB59" s="509"/>
      <c r="BC59" s="971" t="s">
        <v>205</v>
      </c>
      <c r="BD59" s="971" t="s">
        <v>206</v>
      </c>
      <c r="BE59" s="971" t="s">
        <v>207</v>
      </c>
      <c r="BF59" s="971" t="s">
        <v>208</v>
      </c>
      <c r="BG59" s="971" t="s">
        <v>209</v>
      </c>
      <c r="BH59" s="974"/>
      <c r="BI59" s="309"/>
      <c r="BJ59" s="309"/>
      <c r="BK59" s="309"/>
      <c r="BL59" s="309"/>
      <c r="BM59" s="309"/>
      <c r="BN59" s="310"/>
    </row>
    <row r="60" spans="2:79" ht="10.5" customHeight="1">
      <c r="B60" s="989"/>
      <c r="C60" s="989"/>
      <c r="D60" s="989"/>
      <c r="E60" s="989"/>
      <c r="F60" s="989"/>
      <c r="G60" s="989"/>
      <c r="H60" s="989"/>
      <c r="I60" s="989"/>
      <c r="J60" s="989"/>
      <c r="K60" s="989"/>
      <c r="L60" s="989"/>
      <c r="M60" s="989"/>
      <c r="N60" s="989"/>
      <c r="O60" s="989"/>
      <c r="P60" s="989"/>
      <c r="Q60" s="989"/>
      <c r="S60" s="315"/>
      <c r="T60" s="316"/>
      <c r="U60" s="316"/>
      <c r="V60" s="316"/>
      <c r="W60" s="316"/>
      <c r="X60" s="316"/>
      <c r="Y60" s="317"/>
      <c r="Z60" s="979"/>
      <c r="AA60" s="980"/>
      <c r="AB60" s="979"/>
      <c r="AC60" s="980"/>
      <c r="AD60" s="979"/>
      <c r="AE60" s="980"/>
      <c r="AF60" s="979"/>
      <c r="AG60" s="980"/>
      <c r="AH60" s="979"/>
      <c r="AI60" s="980"/>
      <c r="AJ60" s="979"/>
      <c r="AK60" s="980"/>
      <c r="AL60" s="504"/>
      <c r="AM60" s="505"/>
      <c r="AN60" s="505"/>
      <c r="AO60" s="505"/>
      <c r="AP60" s="505"/>
      <c r="AQ60" s="506"/>
      <c r="AS60" s="510"/>
      <c r="AT60" s="511"/>
      <c r="AU60" s="511"/>
      <c r="AV60" s="511"/>
      <c r="AW60" s="511"/>
      <c r="AX60" s="511"/>
      <c r="AY60" s="511"/>
      <c r="AZ60" s="511"/>
      <c r="BA60" s="511"/>
      <c r="BB60" s="512"/>
      <c r="BC60" s="972"/>
      <c r="BD60" s="972"/>
      <c r="BE60" s="972"/>
      <c r="BF60" s="972"/>
      <c r="BG60" s="972"/>
      <c r="BH60" s="975"/>
      <c r="BI60" s="311"/>
      <c r="BJ60" s="311"/>
      <c r="BK60" s="311"/>
      <c r="BL60" s="311"/>
      <c r="BM60" s="311"/>
      <c r="BN60" s="312"/>
      <c r="BR60" s="325" t="s">
        <v>210</v>
      </c>
      <c r="BS60" s="325"/>
      <c r="BT60" s="325"/>
      <c r="BU60" s="325"/>
      <c r="BV60" s="325" t="s">
        <v>3</v>
      </c>
      <c r="BW60" s="325"/>
      <c r="BX60" s="325" t="s">
        <v>211</v>
      </c>
      <c r="BY60" s="325"/>
      <c r="BZ60" s="325"/>
      <c r="CA60" s="325"/>
    </row>
    <row r="61" spans="2:79" ht="9.75" customHeight="1">
      <c r="B61" s="982" t="s">
        <v>4</v>
      </c>
      <c r="C61" s="479"/>
      <c r="D61" s="479"/>
      <c r="E61" s="479"/>
      <c r="F61" s="480"/>
      <c r="G61" s="530" t="s">
        <v>205</v>
      </c>
      <c r="H61" s="533" t="s">
        <v>212</v>
      </c>
      <c r="I61" s="533" t="s">
        <v>205</v>
      </c>
      <c r="J61" s="533" t="s">
        <v>207</v>
      </c>
      <c r="K61" s="536" t="s">
        <v>5</v>
      </c>
      <c r="L61" s="533" t="s">
        <v>212</v>
      </c>
      <c r="M61" s="533" t="s">
        <v>213</v>
      </c>
      <c r="N61" s="536" t="s">
        <v>6</v>
      </c>
      <c r="O61" s="533" t="s">
        <v>206</v>
      </c>
      <c r="P61" s="533" t="s">
        <v>201</v>
      </c>
      <c r="Q61" s="486" t="s">
        <v>7</v>
      </c>
      <c r="R61" s="10"/>
      <c r="S61" s="884" t="s">
        <v>9</v>
      </c>
      <c r="T61" s="885"/>
      <c r="U61" s="885"/>
      <c r="V61" s="885"/>
      <c r="W61" s="885"/>
      <c r="X61" s="885"/>
      <c r="Y61" s="953"/>
      <c r="Z61" s="36"/>
      <c r="AA61" s="981" t="s">
        <v>202</v>
      </c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46"/>
      <c r="AM61" s="46"/>
      <c r="AN61" s="46"/>
      <c r="AO61" s="46"/>
      <c r="AP61" s="46"/>
      <c r="AQ61" s="47"/>
      <c r="AS61" s="513"/>
      <c r="AT61" s="514"/>
      <c r="AU61" s="514"/>
      <c r="AV61" s="514"/>
      <c r="AW61" s="514"/>
      <c r="AX61" s="514"/>
      <c r="AY61" s="514"/>
      <c r="AZ61" s="514"/>
      <c r="BA61" s="514"/>
      <c r="BB61" s="515"/>
      <c r="BC61" s="973"/>
      <c r="BD61" s="973"/>
      <c r="BE61" s="973"/>
      <c r="BF61" s="973"/>
      <c r="BG61" s="973"/>
      <c r="BH61" s="976"/>
      <c r="BI61" s="313"/>
      <c r="BJ61" s="313"/>
      <c r="BK61" s="313"/>
      <c r="BL61" s="313"/>
      <c r="BM61" s="313"/>
      <c r="BN61" s="314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</row>
    <row r="62" spans="2:79" ht="9.75" customHeight="1">
      <c r="B62" s="983"/>
      <c r="C62" s="984"/>
      <c r="D62" s="984"/>
      <c r="E62" s="984"/>
      <c r="F62" s="985"/>
      <c r="G62" s="531"/>
      <c r="H62" s="534"/>
      <c r="I62" s="534"/>
      <c r="J62" s="534"/>
      <c r="K62" s="537"/>
      <c r="L62" s="534"/>
      <c r="M62" s="534"/>
      <c r="N62" s="537"/>
      <c r="O62" s="534"/>
      <c r="P62" s="534"/>
      <c r="Q62" s="614"/>
      <c r="R62" s="10"/>
      <c r="S62" s="490"/>
      <c r="T62" s="491"/>
      <c r="U62" s="491"/>
      <c r="V62" s="491"/>
      <c r="W62" s="491"/>
      <c r="X62" s="491"/>
      <c r="Y62" s="492"/>
      <c r="Z62" s="3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46"/>
      <c r="AM62" s="46"/>
      <c r="AN62" s="46"/>
      <c r="AO62" s="46"/>
      <c r="AP62" s="46"/>
      <c r="AQ62" s="47"/>
      <c r="AS62" s="884" t="s">
        <v>14</v>
      </c>
      <c r="AT62" s="885"/>
      <c r="AU62" s="885"/>
      <c r="AV62" s="885"/>
      <c r="AW62" s="885"/>
      <c r="AX62" s="885"/>
      <c r="AY62" s="885"/>
      <c r="AZ62" s="885"/>
      <c r="BA62" s="885"/>
      <c r="BB62" s="953"/>
      <c r="BC62" s="926">
        <v>1200000</v>
      </c>
      <c r="BD62" s="927"/>
      <c r="BE62" s="927"/>
      <c r="BF62" s="927"/>
      <c r="BG62" s="927"/>
      <c r="BH62" s="927"/>
      <c r="BI62" s="927"/>
      <c r="BJ62" s="927"/>
      <c r="BK62" s="927"/>
      <c r="BL62" s="872" t="s">
        <v>37</v>
      </c>
      <c r="BM62" s="872"/>
      <c r="BN62" s="873"/>
    </row>
    <row r="63" spans="2:79" ht="9.75" customHeight="1">
      <c r="B63" s="986"/>
      <c r="C63" s="987"/>
      <c r="D63" s="987"/>
      <c r="E63" s="987"/>
      <c r="F63" s="988"/>
      <c r="G63" s="532"/>
      <c r="H63" s="535"/>
      <c r="I63" s="535"/>
      <c r="J63" s="535"/>
      <c r="K63" s="538"/>
      <c r="L63" s="535"/>
      <c r="M63" s="535"/>
      <c r="N63" s="538"/>
      <c r="O63" s="535"/>
      <c r="P63" s="535"/>
      <c r="Q63" s="615"/>
      <c r="R63" s="10"/>
      <c r="S63" s="490" t="s">
        <v>10</v>
      </c>
      <c r="T63" s="491"/>
      <c r="U63" s="491"/>
      <c r="V63" s="491"/>
      <c r="W63" s="491"/>
      <c r="X63" s="491"/>
      <c r="Y63" s="492"/>
      <c r="AA63" s="595" t="s">
        <v>203</v>
      </c>
      <c r="AB63" s="595"/>
      <c r="AC63" s="595"/>
      <c r="AD63" s="595"/>
      <c r="AE63" s="595"/>
      <c r="AF63" s="595"/>
      <c r="AG63" s="595"/>
      <c r="AH63" s="595"/>
      <c r="AI63" s="595"/>
      <c r="AJ63" s="595"/>
      <c r="AK63" s="595"/>
      <c r="AL63" s="595"/>
      <c r="AM63" s="595"/>
      <c r="AN63" s="595"/>
      <c r="AO63" s="595"/>
      <c r="AP63" s="595"/>
      <c r="AQ63" s="596"/>
      <c r="AS63" s="490"/>
      <c r="AT63" s="491"/>
      <c r="AU63" s="491"/>
      <c r="AV63" s="491"/>
      <c r="AW63" s="491"/>
      <c r="AX63" s="491"/>
      <c r="AY63" s="491"/>
      <c r="AZ63" s="491"/>
      <c r="BA63" s="491"/>
      <c r="BB63" s="492"/>
      <c r="BC63" s="401"/>
      <c r="BD63" s="402"/>
      <c r="BE63" s="402"/>
      <c r="BF63" s="402"/>
      <c r="BG63" s="402"/>
      <c r="BH63" s="402"/>
      <c r="BI63" s="402"/>
      <c r="BJ63" s="402"/>
      <c r="BK63" s="402"/>
      <c r="BL63" s="135"/>
      <c r="BM63" s="135"/>
      <c r="BN63" s="136"/>
    </row>
    <row r="64" spans="2:79" ht="9.75" customHeight="1">
      <c r="S64" s="490"/>
      <c r="T64" s="491"/>
      <c r="U64" s="491"/>
      <c r="V64" s="491"/>
      <c r="W64" s="491"/>
      <c r="X64" s="491"/>
      <c r="Y64" s="492"/>
      <c r="Z64" s="9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595"/>
      <c r="AM64" s="595"/>
      <c r="AN64" s="595"/>
      <c r="AO64" s="595"/>
      <c r="AP64" s="595"/>
      <c r="AQ64" s="596"/>
      <c r="AS64" s="315"/>
      <c r="AT64" s="316"/>
      <c r="AU64" s="316"/>
      <c r="AV64" s="316"/>
      <c r="AW64" s="316"/>
      <c r="AX64" s="316"/>
      <c r="AY64" s="316"/>
      <c r="AZ64" s="316"/>
      <c r="BA64" s="316"/>
      <c r="BB64" s="317"/>
      <c r="BC64" s="430"/>
      <c r="BD64" s="321"/>
      <c r="BE64" s="321"/>
      <c r="BF64" s="321"/>
      <c r="BG64" s="321"/>
      <c r="BH64" s="321"/>
      <c r="BI64" s="321"/>
      <c r="BJ64" s="321"/>
      <c r="BK64" s="321"/>
      <c r="BL64" s="267"/>
      <c r="BM64" s="267"/>
      <c r="BN64" s="323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</row>
    <row r="65" spans="2:79" ht="9.75" customHeight="1">
      <c r="B65" s="384" t="s">
        <v>2</v>
      </c>
      <c r="C65" s="132"/>
      <c r="D65" s="132"/>
      <c r="E65" s="132"/>
      <c r="F65" s="570"/>
      <c r="G65" s="631" t="s">
        <v>205</v>
      </c>
      <c r="H65" s="634" t="s">
        <v>212</v>
      </c>
      <c r="I65" s="634" t="s">
        <v>205</v>
      </c>
      <c r="J65" s="634" t="s">
        <v>207</v>
      </c>
      <c r="K65" s="637" t="s">
        <v>3</v>
      </c>
      <c r="L65" s="640" t="s">
        <v>212</v>
      </c>
      <c r="M65" s="640" t="s">
        <v>212</v>
      </c>
      <c r="N65" s="643" t="s">
        <v>3</v>
      </c>
      <c r="O65" s="640" t="s">
        <v>212</v>
      </c>
      <c r="P65" s="640" t="s">
        <v>212</v>
      </c>
      <c r="Q65" s="646" t="s">
        <v>212</v>
      </c>
      <c r="S65" s="490" t="s">
        <v>11</v>
      </c>
      <c r="T65" s="491"/>
      <c r="U65" s="491"/>
      <c r="V65" s="491"/>
      <c r="W65" s="491"/>
      <c r="X65" s="491"/>
      <c r="Y65" s="492"/>
      <c r="AA65" s="595" t="s">
        <v>204</v>
      </c>
      <c r="AB65" s="595"/>
      <c r="AC65" s="595"/>
      <c r="AD65" s="595"/>
      <c r="AE65" s="595"/>
      <c r="AF65" s="595"/>
      <c r="AG65" s="595"/>
      <c r="AH65" s="595"/>
      <c r="AI65" s="595"/>
      <c r="AJ65" s="595"/>
      <c r="AK65" s="595"/>
      <c r="AL65" s="595"/>
      <c r="AM65" s="595"/>
      <c r="AN65" s="595"/>
      <c r="AO65" s="595"/>
      <c r="AP65" s="595"/>
      <c r="AQ65" s="596"/>
      <c r="AS65" s="884" t="s">
        <v>27</v>
      </c>
      <c r="AT65" s="885"/>
      <c r="AU65" s="885"/>
      <c r="AV65" s="885"/>
      <c r="AW65" s="885"/>
      <c r="AX65" s="885"/>
      <c r="AY65" s="885"/>
      <c r="AZ65" s="885"/>
      <c r="BA65" s="885"/>
      <c r="BB65" s="953"/>
      <c r="BC65" s="926">
        <v>1000000</v>
      </c>
      <c r="BD65" s="927"/>
      <c r="BE65" s="927"/>
      <c r="BF65" s="927"/>
      <c r="BG65" s="927"/>
      <c r="BH65" s="927"/>
      <c r="BI65" s="927"/>
      <c r="BJ65" s="927"/>
      <c r="BK65" s="927"/>
      <c r="BL65" s="872" t="s">
        <v>37</v>
      </c>
      <c r="BM65" s="872"/>
      <c r="BN65" s="873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</row>
    <row r="66" spans="2:79" ht="9.75" customHeight="1">
      <c r="B66" s="330"/>
      <c r="C66" s="135"/>
      <c r="D66" s="135"/>
      <c r="E66" s="135"/>
      <c r="F66" s="629"/>
      <c r="G66" s="632"/>
      <c r="H66" s="635"/>
      <c r="I66" s="635"/>
      <c r="J66" s="635"/>
      <c r="K66" s="638"/>
      <c r="L66" s="641"/>
      <c r="M66" s="641"/>
      <c r="N66" s="644"/>
      <c r="O66" s="641"/>
      <c r="P66" s="641"/>
      <c r="Q66" s="647"/>
      <c r="S66" s="490"/>
      <c r="T66" s="491"/>
      <c r="U66" s="491"/>
      <c r="V66" s="491"/>
      <c r="W66" s="491"/>
      <c r="X66" s="491"/>
      <c r="Y66" s="492"/>
      <c r="Z66" s="9"/>
      <c r="AA66" s="595"/>
      <c r="AB66" s="595"/>
      <c r="AC66" s="595"/>
      <c r="AD66" s="595"/>
      <c r="AE66" s="595"/>
      <c r="AF66" s="595"/>
      <c r="AG66" s="595"/>
      <c r="AH66" s="595"/>
      <c r="AI66" s="595"/>
      <c r="AJ66" s="595"/>
      <c r="AK66" s="595"/>
      <c r="AL66" s="595"/>
      <c r="AM66" s="595"/>
      <c r="AN66" s="595"/>
      <c r="AO66" s="595"/>
      <c r="AP66" s="595"/>
      <c r="AQ66" s="596"/>
      <c r="AS66" s="315"/>
      <c r="AT66" s="316"/>
      <c r="AU66" s="316"/>
      <c r="AV66" s="316"/>
      <c r="AW66" s="316"/>
      <c r="AX66" s="316"/>
      <c r="AY66" s="316"/>
      <c r="AZ66" s="316"/>
      <c r="BA66" s="316"/>
      <c r="BB66" s="317"/>
      <c r="BC66" s="430"/>
      <c r="BD66" s="321"/>
      <c r="BE66" s="321"/>
      <c r="BF66" s="321"/>
      <c r="BG66" s="321"/>
      <c r="BH66" s="321"/>
      <c r="BI66" s="321"/>
      <c r="BJ66" s="321"/>
      <c r="BK66" s="321"/>
      <c r="BL66" s="267"/>
      <c r="BM66" s="267"/>
      <c r="BN66" s="323"/>
    </row>
    <row r="67" spans="2:79" ht="9.75" customHeight="1">
      <c r="B67" s="331"/>
      <c r="C67" s="299"/>
      <c r="D67" s="299"/>
      <c r="E67" s="299"/>
      <c r="F67" s="630"/>
      <c r="G67" s="633"/>
      <c r="H67" s="636"/>
      <c r="I67" s="636"/>
      <c r="J67" s="636"/>
      <c r="K67" s="639"/>
      <c r="L67" s="642"/>
      <c r="M67" s="642"/>
      <c r="N67" s="645"/>
      <c r="O67" s="642"/>
      <c r="P67" s="642"/>
      <c r="Q67" s="648"/>
      <c r="S67" s="490" t="s">
        <v>26</v>
      </c>
      <c r="T67" s="491"/>
      <c r="U67" s="491"/>
      <c r="V67" s="491"/>
      <c r="W67" s="491"/>
      <c r="X67" s="491"/>
      <c r="Y67" s="492"/>
      <c r="AA67" s="595" t="s">
        <v>193</v>
      </c>
      <c r="AB67" s="595"/>
      <c r="AC67" s="595"/>
      <c r="AD67" s="595"/>
      <c r="AE67" s="595"/>
      <c r="AF67" s="595"/>
      <c r="AG67" s="595"/>
      <c r="AH67" s="595"/>
      <c r="AI67" s="595"/>
      <c r="AJ67" s="595"/>
      <c r="AK67" s="595"/>
      <c r="AL67" s="595"/>
      <c r="AM67" s="595"/>
      <c r="AN67" s="595"/>
      <c r="AO67" s="597" t="s">
        <v>89</v>
      </c>
      <c r="AP67" s="597"/>
      <c r="AQ67" s="48"/>
      <c r="AS67" s="884" t="s">
        <v>28</v>
      </c>
      <c r="AT67" s="885"/>
      <c r="AU67" s="885"/>
      <c r="AV67" s="885"/>
      <c r="AW67" s="885"/>
      <c r="AX67" s="885"/>
      <c r="AY67" s="885"/>
      <c r="AZ67" s="885"/>
      <c r="BA67" s="885"/>
      <c r="BB67" s="953"/>
      <c r="BC67" s="926">
        <v>500000</v>
      </c>
      <c r="BD67" s="927"/>
      <c r="BE67" s="927"/>
      <c r="BF67" s="927"/>
      <c r="BG67" s="927"/>
      <c r="BH67" s="927"/>
      <c r="BI67" s="927"/>
      <c r="BJ67" s="927"/>
      <c r="BK67" s="927"/>
      <c r="BL67" s="872" t="s">
        <v>37</v>
      </c>
      <c r="BM67" s="872"/>
      <c r="BN67" s="873"/>
    </row>
    <row r="68" spans="2:79" ht="9.75" customHeight="1">
      <c r="G68" s="5"/>
      <c r="H68" s="5"/>
      <c r="I68" s="5"/>
      <c r="J68" s="5"/>
      <c r="K68" s="57"/>
      <c r="L68" s="58"/>
      <c r="M68" s="58"/>
      <c r="N68" s="59"/>
      <c r="O68" s="58"/>
      <c r="P68" s="58"/>
      <c r="Q68" s="58"/>
      <c r="S68" s="490"/>
      <c r="T68" s="491"/>
      <c r="U68" s="491"/>
      <c r="V68" s="491"/>
      <c r="W68" s="491"/>
      <c r="X68" s="491"/>
      <c r="Y68" s="492"/>
      <c r="Z68" s="9"/>
      <c r="AA68" s="595"/>
      <c r="AB68" s="595"/>
      <c r="AC68" s="595"/>
      <c r="AD68" s="595"/>
      <c r="AE68" s="595"/>
      <c r="AF68" s="595"/>
      <c r="AG68" s="595"/>
      <c r="AH68" s="595"/>
      <c r="AI68" s="595"/>
      <c r="AJ68" s="595"/>
      <c r="AK68" s="595"/>
      <c r="AL68" s="595"/>
      <c r="AM68" s="595"/>
      <c r="AN68" s="595"/>
      <c r="AO68" s="597"/>
      <c r="AP68" s="597"/>
      <c r="AQ68" s="48"/>
      <c r="AS68" s="315"/>
      <c r="AT68" s="316"/>
      <c r="AU68" s="316"/>
      <c r="AV68" s="316"/>
      <c r="AW68" s="316"/>
      <c r="AX68" s="316"/>
      <c r="AY68" s="316"/>
      <c r="AZ68" s="316"/>
      <c r="BA68" s="316"/>
      <c r="BB68" s="317"/>
      <c r="BC68" s="430"/>
      <c r="BD68" s="321"/>
      <c r="BE68" s="321"/>
      <c r="BF68" s="321"/>
      <c r="BG68" s="321"/>
      <c r="BH68" s="321"/>
      <c r="BI68" s="321"/>
      <c r="BJ68" s="321"/>
      <c r="BK68" s="321"/>
      <c r="BL68" s="267"/>
      <c r="BM68" s="267"/>
      <c r="BN68" s="323"/>
    </row>
    <row r="69" spans="2:79" ht="9.75" customHeight="1">
      <c r="B69" s="384" t="s">
        <v>181</v>
      </c>
      <c r="C69" s="132"/>
      <c r="D69" s="132"/>
      <c r="E69" s="132"/>
      <c r="F69" s="570"/>
      <c r="G69" s="442" t="s">
        <v>214</v>
      </c>
      <c r="H69" s="443"/>
      <c r="I69" s="443"/>
      <c r="J69" s="443"/>
      <c r="K69" s="443"/>
      <c r="L69" s="443"/>
      <c r="M69" s="443"/>
      <c r="N69" s="443"/>
      <c r="O69" s="443"/>
      <c r="P69" s="443"/>
      <c r="Q69" s="444"/>
      <c r="S69" s="490" t="s">
        <v>12</v>
      </c>
      <c r="T69" s="491"/>
      <c r="U69" s="491"/>
      <c r="V69" s="491"/>
      <c r="W69" s="491"/>
      <c r="X69" s="491"/>
      <c r="Y69" s="492"/>
      <c r="AA69" s="595" t="s">
        <v>215</v>
      </c>
      <c r="AB69" s="595"/>
      <c r="AC69" s="595"/>
      <c r="AD69" s="595"/>
      <c r="AE69" s="595"/>
      <c r="AF69" s="595"/>
      <c r="AG69" s="595"/>
      <c r="AH69" s="595"/>
      <c r="AI69" s="595"/>
      <c r="AJ69" s="595"/>
      <c r="AK69" s="595"/>
      <c r="AL69" s="595"/>
      <c r="AM69" s="595"/>
      <c r="AN69" s="595"/>
      <c r="AO69" s="595"/>
      <c r="AP69" s="595"/>
      <c r="AQ69" s="49"/>
      <c r="AS69" s="884" t="s">
        <v>29</v>
      </c>
      <c r="AT69" s="885"/>
      <c r="AU69" s="885"/>
      <c r="AV69" s="885"/>
      <c r="AW69" s="885"/>
      <c r="AX69" s="885"/>
      <c r="AY69" s="885"/>
      <c r="AZ69" s="885"/>
      <c r="BA69" s="885"/>
      <c r="BB69" s="953"/>
      <c r="BC69" s="926">
        <v>500000</v>
      </c>
      <c r="BD69" s="927"/>
      <c r="BE69" s="927"/>
      <c r="BF69" s="927"/>
      <c r="BG69" s="927"/>
      <c r="BH69" s="927"/>
      <c r="BI69" s="927"/>
      <c r="BJ69" s="927"/>
      <c r="BK69" s="927"/>
      <c r="BL69" s="872" t="s">
        <v>37</v>
      </c>
      <c r="BM69" s="872"/>
      <c r="BN69" s="873"/>
    </row>
    <row r="70" spans="2:79" ht="9.75" customHeight="1">
      <c r="B70" s="330"/>
      <c r="C70" s="135"/>
      <c r="D70" s="135"/>
      <c r="E70" s="135"/>
      <c r="F70" s="629"/>
      <c r="G70" s="445"/>
      <c r="H70" s="446"/>
      <c r="I70" s="446"/>
      <c r="J70" s="446"/>
      <c r="K70" s="446"/>
      <c r="L70" s="446"/>
      <c r="M70" s="446"/>
      <c r="N70" s="446"/>
      <c r="O70" s="446"/>
      <c r="P70" s="446"/>
      <c r="Q70" s="447"/>
      <c r="S70" s="490"/>
      <c r="T70" s="491"/>
      <c r="U70" s="491"/>
      <c r="V70" s="491"/>
      <c r="W70" s="491"/>
      <c r="X70" s="491"/>
      <c r="Y70" s="492"/>
      <c r="Z70" s="9"/>
      <c r="AA70" s="595"/>
      <c r="AB70" s="595"/>
      <c r="AC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  <c r="AN70" s="595"/>
      <c r="AO70" s="595"/>
      <c r="AP70" s="595"/>
      <c r="AQ70" s="49"/>
      <c r="AS70" s="315"/>
      <c r="AT70" s="316"/>
      <c r="AU70" s="316"/>
      <c r="AV70" s="316"/>
      <c r="AW70" s="316"/>
      <c r="AX70" s="316"/>
      <c r="AY70" s="316"/>
      <c r="AZ70" s="316"/>
      <c r="BA70" s="316"/>
      <c r="BB70" s="317"/>
      <c r="BC70" s="430"/>
      <c r="BD70" s="321"/>
      <c r="BE70" s="321"/>
      <c r="BF70" s="321"/>
      <c r="BG70" s="321"/>
      <c r="BH70" s="321"/>
      <c r="BI70" s="321"/>
      <c r="BJ70" s="321"/>
      <c r="BK70" s="321"/>
      <c r="BL70" s="267"/>
      <c r="BM70" s="267"/>
      <c r="BN70" s="323"/>
    </row>
    <row r="71" spans="2:79" ht="9.75" customHeight="1">
      <c r="B71" s="330"/>
      <c r="C71" s="135"/>
      <c r="D71" s="135"/>
      <c r="E71" s="135"/>
      <c r="F71" s="629"/>
      <c r="G71" s="445"/>
      <c r="H71" s="446"/>
      <c r="I71" s="446"/>
      <c r="J71" s="446"/>
      <c r="K71" s="446"/>
      <c r="L71" s="446"/>
      <c r="M71" s="446"/>
      <c r="N71" s="446"/>
      <c r="O71" s="446"/>
      <c r="P71" s="446"/>
      <c r="Q71" s="447"/>
      <c r="S71" s="490" t="s">
        <v>80</v>
      </c>
      <c r="T71" s="491"/>
      <c r="U71" s="491"/>
      <c r="V71" s="491"/>
      <c r="W71" s="491"/>
      <c r="X71" s="491"/>
      <c r="Y71" s="492"/>
      <c r="AA71" s="595" t="s">
        <v>215</v>
      </c>
      <c r="AB71" s="595"/>
      <c r="AC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  <c r="AN71" s="595"/>
      <c r="AO71" s="595"/>
      <c r="AP71" s="595"/>
      <c r="AQ71" s="49"/>
      <c r="AS71" s="884" t="s">
        <v>189</v>
      </c>
      <c r="AT71" s="885"/>
      <c r="AU71" s="885"/>
      <c r="AV71" s="885"/>
      <c r="AW71" s="885"/>
      <c r="AX71" s="885"/>
      <c r="AY71" s="885"/>
      <c r="AZ71" s="885"/>
      <c r="BA71" s="885"/>
      <c r="BB71" s="953"/>
      <c r="BC71" s="926">
        <v>200000</v>
      </c>
      <c r="BD71" s="927"/>
      <c r="BE71" s="927"/>
      <c r="BF71" s="927"/>
      <c r="BG71" s="927"/>
      <c r="BH71" s="927"/>
      <c r="BI71" s="927"/>
      <c r="BJ71" s="927"/>
      <c r="BK71" s="927"/>
      <c r="BL71" s="872" t="s">
        <v>37</v>
      </c>
      <c r="BM71" s="872"/>
      <c r="BN71" s="873"/>
    </row>
    <row r="72" spans="2:79" ht="9.75" customHeight="1">
      <c r="B72" s="330"/>
      <c r="C72" s="135"/>
      <c r="D72" s="135"/>
      <c r="E72" s="135"/>
      <c r="F72" s="629"/>
      <c r="G72" s="445"/>
      <c r="H72" s="446"/>
      <c r="I72" s="446"/>
      <c r="J72" s="446"/>
      <c r="K72" s="446"/>
      <c r="L72" s="446"/>
      <c r="M72" s="446"/>
      <c r="N72" s="446"/>
      <c r="O72" s="446"/>
      <c r="P72" s="446"/>
      <c r="Q72" s="447"/>
      <c r="S72" s="315"/>
      <c r="T72" s="316"/>
      <c r="U72" s="316"/>
      <c r="V72" s="316"/>
      <c r="W72" s="316"/>
      <c r="X72" s="316"/>
      <c r="Y72" s="317"/>
      <c r="Z72" s="60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1"/>
      <c r="AS72" s="315"/>
      <c r="AT72" s="316"/>
      <c r="AU72" s="316"/>
      <c r="AV72" s="316"/>
      <c r="AW72" s="316"/>
      <c r="AX72" s="316"/>
      <c r="AY72" s="316"/>
      <c r="AZ72" s="316"/>
      <c r="BA72" s="316"/>
      <c r="BB72" s="317"/>
      <c r="BC72" s="430"/>
      <c r="BD72" s="321"/>
      <c r="BE72" s="321"/>
      <c r="BF72" s="321"/>
      <c r="BG72" s="321"/>
      <c r="BH72" s="321"/>
      <c r="BI72" s="321"/>
      <c r="BJ72" s="321"/>
      <c r="BK72" s="321"/>
      <c r="BL72" s="267"/>
      <c r="BM72" s="267"/>
      <c r="BN72" s="323"/>
    </row>
    <row r="73" spans="2:79" ht="9.75" customHeight="1">
      <c r="B73" s="331"/>
      <c r="C73" s="299"/>
      <c r="D73" s="299"/>
      <c r="E73" s="299"/>
      <c r="F73" s="630"/>
      <c r="G73" s="448"/>
      <c r="H73" s="449"/>
      <c r="I73" s="449"/>
      <c r="J73" s="449"/>
      <c r="K73" s="449"/>
      <c r="L73" s="449"/>
      <c r="M73" s="449"/>
      <c r="N73" s="449"/>
      <c r="O73" s="449"/>
      <c r="P73" s="449"/>
      <c r="Q73" s="450"/>
      <c r="S73" s="884" t="s">
        <v>109</v>
      </c>
      <c r="T73" s="885"/>
      <c r="U73" s="885"/>
      <c r="V73" s="885"/>
      <c r="W73" s="885"/>
      <c r="X73" s="885"/>
      <c r="Y73" s="953"/>
      <c r="Z73" s="963" t="s">
        <v>25</v>
      </c>
      <c r="AA73" s="964"/>
      <c r="AB73" s="966" t="s">
        <v>206</v>
      </c>
      <c r="AC73" s="952" t="s">
        <v>3</v>
      </c>
      <c r="AD73" s="952" t="s">
        <v>205</v>
      </c>
      <c r="AE73" s="952" t="s">
        <v>201</v>
      </c>
      <c r="AF73" s="952" t="s">
        <v>212</v>
      </c>
      <c r="AG73" s="952" t="s">
        <v>216</v>
      </c>
      <c r="AH73" s="952" t="s">
        <v>3</v>
      </c>
      <c r="AI73" s="952" t="s">
        <v>213</v>
      </c>
      <c r="AJ73" s="952" t="s">
        <v>217</v>
      </c>
      <c r="AK73" s="952" t="s">
        <v>209</v>
      </c>
      <c r="AL73" s="952" t="s">
        <v>208</v>
      </c>
      <c r="AM73" s="952" t="s">
        <v>3</v>
      </c>
      <c r="AN73" s="952" t="s">
        <v>207</v>
      </c>
      <c r="AO73" s="952" t="s">
        <v>206</v>
      </c>
      <c r="AP73" s="952" t="s">
        <v>205</v>
      </c>
      <c r="AQ73" s="967" t="s">
        <v>201</v>
      </c>
      <c r="AS73" s="884" t="s">
        <v>15</v>
      </c>
      <c r="AT73" s="885"/>
      <c r="AU73" s="885"/>
      <c r="AV73" s="885"/>
      <c r="AW73" s="885"/>
      <c r="AX73" s="885"/>
      <c r="AY73" s="885"/>
      <c r="AZ73" s="885"/>
      <c r="BA73" s="885"/>
      <c r="BB73" s="953"/>
      <c r="BC73" s="968">
        <v>0</v>
      </c>
      <c r="BD73" s="969"/>
      <c r="BE73" s="969"/>
      <c r="BF73" s="969"/>
      <c r="BG73" s="969"/>
      <c r="BH73" s="969"/>
      <c r="BI73" s="969"/>
      <c r="BJ73" s="969"/>
      <c r="BK73" s="969"/>
      <c r="BL73" s="872" t="s">
        <v>90</v>
      </c>
      <c r="BM73" s="872"/>
      <c r="BN73" s="873"/>
    </row>
    <row r="74" spans="2:79" ht="9.75" customHeight="1">
      <c r="B74" s="474" t="s">
        <v>130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S74" s="468"/>
      <c r="T74" s="469"/>
      <c r="U74" s="469"/>
      <c r="V74" s="469"/>
      <c r="W74" s="469"/>
      <c r="X74" s="469"/>
      <c r="Y74" s="470"/>
      <c r="Z74" s="496"/>
      <c r="AA74" s="965"/>
      <c r="AB74" s="498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89"/>
      <c r="AS74" s="468"/>
      <c r="AT74" s="469"/>
      <c r="AU74" s="469"/>
      <c r="AV74" s="469"/>
      <c r="AW74" s="469"/>
      <c r="AX74" s="469"/>
      <c r="AY74" s="469"/>
      <c r="AZ74" s="469"/>
      <c r="BA74" s="469"/>
      <c r="BB74" s="470"/>
      <c r="BC74" s="970"/>
      <c r="BD74" s="499"/>
      <c r="BE74" s="499"/>
      <c r="BF74" s="499"/>
      <c r="BG74" s="499"/>
      <c r="BH74" s="499"/>
      <c r="BI74" s="499"/>
      <c r="BJ74" s="499"/>
      <c r="BK74" s="499"/>
      <c r="BL74" s="299"/>
      <c r="BM74" s="299"/>
      <c r="BN74" s="300"/>
    </row>
    <row r="75" spans="2:79" ht="10.5" customHeight="1"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S75" s="3"/>
      <c r="T75" s="3"/>
      <c r="U75" s="3"/>
      <c r="V75" s="3"/>
      <c r="W75" s="3"/>
      <c r="AS75" s="909" t="s">
        <v>128</v>
      </c>
      <c r="AT75" s="909"/>
      <c r="AU75" s="909"/>
      <c r="AV75" s="909"/>
      <c r="AW75" s="909"/>
      <c r="AX75" s="909"/>
      <c r="AY75" s="909"/>
      <c r="AZ75" s="909"/>
      <c r="BA75" s="909"/>
      <c r="BB75" s="909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2:79" ht="6.75" customHeight="1">
      <c r="B76" s="950"/>
      <c r="C76" s="478" t="s">
        <v>16</v>
      </c>
      <c r="D76" s="479"/>
      <c r="E76" s="479"/>
      <c r="F76" s="480"/>
      <c r="G76" s="590" t="s">
        <v>182</v>
      </c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591"/>
      <c r="S76" s="478" t="s">
        <v>17</v>
      </c>
      <c r="T76" s="479"/>
      <c r="U76" s="480"/>
      <c r="V76" s="478" t="s">
        <v>18</v>
      </c>
      <c r="W76" s="479"/>
      <c r="X76" s="479"/>
      <c r="Y76" s="480"/>
      <c r="Z76" s="478" t="s">
        <v>19</v>
      </c>
      <c r="AA76" s="479"/>
      <c r="AB76" s="479"/>
      <c r="AC76" s="479"/>
      <c r="AD76" s="479"/>
      <c r="AE76" s="480"/>
      <c r="AF76" s="478" t="s">
        <v>20</v>
      </c>
      <c r="AG76" s="479"/>
      <c r="AH76" s="480"/>
      <c r="AI76" s="478" t="s">
        <v>21</v>
      </c>
      <c r="AJ76" s="479"/>
      <c r="AK76" s="479"/>
      <c r="AL76" s="479"/>
      <c r="AM76" s="479"/>
      <c r="AN76" s="479"/>
      <c r="AO76" s="479"/>
      <c r="AP76" s="479"/>
      <c r="AQ76" s="486"/>
      <c r="AS76" s="948" t="s">
        <v>32</v>
      </c>
      <c r="AT76" s="461"/>
      <c r="AU76" s="461"/>
      <c r="AV76" s="462"/>
      <c r="AW76" s="460" t="s">
        <v>33</v>
      </c>
      <c r="AX76" s="461"/>
      <c r="AY76" s="462"/>
      <c r="AZ76" s="460" t="s">
        <v>34</v>
      </c>
      <c r="BA76" s="461"/>
      <c r="BB76" s="462"/>
      <c r="BC76" s="460" t="s">
        <v>21</v>
      </c>
      <c r="BD76" s="461"/>
      <c r="BE76" s="461"/>
      <c r="BF76" s="462"/>
      <c r="BG76" s="460" t="s">
        <v>22</v>
      </c>
      <c r="BH76" s="461"/>
      <c r="BI76" s="462"/>
      <c r="BJ76" s="460" t="s">
        <v>23</v>
      </c>
      <c r="BK76" s="461"/>
      <c r="BL76" s="461"/>
      <c r="BM76" s="461"/>
      <c r="BN76" s="466"/>
    </row>
    <row r="77" spans="2:79" ht="5.25" customHeight="1">
      <c r="B77" s="951"/>
      <c r="C77" s="481"/>
      <c r="D77" s="482"/>
      <c r="E77" s="482"/>
      <c r="F77" s="483"/>
      <c r="G77" s="592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593"/>
      <c r="S77" s="481"/>
      <c r="T77" s="482"/>
      <c r="U77" s="483"/>
      <c r="V77" s="481"/>
      <c r="W77" s="482"/>
      <c r="X77" s="482"/>
      <c r="Y77" s="483"/>
      <c r="Z77" s="481"/>
      <c r="AA77" s="482"/>
      <c r="AB77" s="482"/>
      <c r="AC77" s="482"/>
      <c r="AD77" s="482"/>
      <c r="AE77" s="483"/>
      <c r="AF77" s="481"/>
      <c r="AG77" s="482"/>
      <c r="AH77" s="483"/>
      <c r="AI77" s="481"/>
      <c r="AJ77" s="482"/>
      <c r="AK77" s="482"/>
      <c r="AL77" s="482"/>
      <c r="AM77" s="482"/>
      <c r="AN77" s="482"/>
      <c r="AO77" s="482"/>
      <c r="AP77" s="482"/>
      <c r="AQ77" s="487"/>
      <c r="AS77" s="949"/>
      <c r="AT77" s="464"/>
      <c r="AU77" s="464"/>
      <c r="AV77" s="465"/>
      <c r="AW77" s="463"/>
      <c r="AX77" s="464"/>
      <c r="AY77" s="465"/>
      <c r="AZ77" s="463"/>
      <c r="BA77" s="464"/>
      <c r="BB77" s="465"/>
      <c r="BC77" s="463"/>
      <c r="BD77" s="464"/>
      <c r="BE77" s="464"/>
      <c r="BF77" s="465"/>
      <c r="BG77" s="463"/>
      <c r="BH77" s="464"/>
      <c r="BI77" s="465"/>
      <c r="BJ77" s="463"/>
      <c r="BK77" s="464"/>
      <c r="BL77" s="464"/>
      <c r="BM77" s="464"/>
      <c r="BN77" s="467"/>
    </row>
    <row r="78" spans="2:79" ht="9.75" customHeight="1">
      <c r="B78" s="917">
        <v>1</v>
      </c>
      <c r="C78" s="919">
        <v>45505</v>
      </c>
      <c r="D78" s="920"/>
      <c r="E78" s="920"/>
      <c r="F78" s="921"/>
      <c r="G78" s="922" t="s">
        <v>219</v>
      </c>
      <c r="H78" s="923"/>
      <c r="I78" s="923"/>
      <c r="J78" s="923"/>
      <c r="K78" s="923"/>
      <c r="L78" s="923"/>
      <c r="M78" s="923"/>
      <c r="N78" s="923"/>
      <c r="O78" s="923"/>
      <c r="P78" s="923"/>
      <c r="Q78" s="924">
        <v>0</v>
      </c>
      <c r="R78" s="925"/>
      <c r="S78" s="926" t="s">
        <v>201</v>
      </c>
      <c r="T78" s="927"/>
      <c r="U78" s="928"/>
      <c r="V78" s="929" t="s">
        <v>220</v>
      </c>
      <c r="W78" s="924"/>
      <c r="X78" s="924"/>
      <c r="Y78" s="925"/>
      <c r="Z78" s="926" t="s">
        <v>221</v>
      </c>
      <c r="AA78" s="927"/>
      <c r="AB78" s="927"/>
      <c r="AC78" s="927"/>
      <c r="AD78" s="927"/>
      <c r="AE78" s="928"/>
      <c r="AF78" s="912">
        <v>10</v>
      </c>
      <c r="AG78" s="913"/>
      <c r="AH78" s="876" t="s">
        <v>30</v>
      </c>
      <c r="AI78" s="906">
        <v>500000</v>
      </c>
      <c r="AJ78" s="907"/>
      <c r="AK78" s="907"/>
      <c r="AL78" s="907"/>
      <c r="AM78" s="907"/>
      <c r="AN78" s="907"/>
      <c r="AO78" s="907"/>
      <c r="AP78" s="907"/>
      <c r="AQ78" s="915"/>
      <c r="AS78" s="916"/>
      <c r="AT78" s="883"/>
      <c r="AU78" s="883"/>
      <c r="AV78" s="911"/>
      <c r="AW78" s="910"/>
      <c r="AX78" s="883"/>
      <c r="AY78" s="911"/>
      <c r="AZ78" s="910"/>
      <c r="BA78" s="883"/>
      <c r="BB78" s="911"/>
      <c r="BC78" s="879"/>
      <c r="BD78" s="880"/>
      <c r="BE78" s="880"/>
      <c r="BF78" s="881"/>
      <c r="BG78" s="879"/>
      <c r="BH78" s="880"/>
      <c r="BI78" s="881"/>
      <c r="BJ78" s="879"/>
      <c r="BK78" s="880"/>
      <c r="BL78" s="880"/>
      <c r="BM78" s="880"/>
      <c r="BN78" s="882"/>
    </row>
    <row r="79" spans="2:79" ht="9.75" customHeight="1">
      <c r="B79" s="918"/>
      <c r="C79" s="437"/>
      <c r="D79" s="438"/>
      <c r="E79" s="438"/>
      <c r="F79" s="439"/>
      <c r="G79" s="577"/>
      <c r="H79" s="452"/>
      <c r="I79" s="452"/>
      <c r="J79" s="452"/>
      <c r="K79" s="452"/>
      <c r="L79" s="452"/>
      <c r="M79" s="452"/>
      <c r="N79" s="452"/>
      <c r="O79" s="452"/>
      <c r="P79" s="452"/>
      <c r="Q79" s="432"/>
      <c r="R79" s="578"/>
      <c r="S79" s="430"/>
      <c r="T79" s="321"/>
      <c r="U79" s="431"/>
      <c r="V79" s="930"/>
      <c r="W79" s="432"/>
      <c r="X79" s="432"/>
      <c r="Y79" s="578"/>
      <c r="Z79" s="430"/>
      <c r="AA79" s="321"/>
      <c r="AB79" s="321"/>
      <c r="AC79" s="321"/>
      <c r="AD79" s="321"/>
      <c r="AE79" s="431"/>
      <c r="AF79" s="934"/>
      <c r="AG79" s="433"/>
      <c r="AH79" s="935"/>
      <c r="AI79" s="271"/>
      <c r="AJ79" s="272"/>
      <c r="AK79" s="272"/>
      <c r="AL79" s="272"/>
      <c r="AM79" s="272"/>
      <c r="AN79" s="272"/>
      <c r="AO79" s="272"/>
      <c r="AP79" s="272"/>
      <c r="AQ79" s="435"/>
      <c r="AS79" s="436"/>
      <c r="AT79" s="429"/>
      <c r="AU79" s="429"/>
      <c r="AV79" s="428"/>
      <c r="AW79" s="453"/>
      <c r="AX79" s="429"/>
      <c r="AY79" s="428"/>
      <c r="AZ79" s="453"/>
      <c r="BA79" s="429"/>
      <c r="BB79" s="428"/>
      <c r="BC79" s="302"/>
      <c r="BD79" s="303"/>
      <c r="BE79" s="303"/>
      <c r="BF79" s="304"/>
      <c r="BG79" s="302"/>
      <c r="BH79" s="303"/>
      <c r="BI79" s="304"/>
      <c r="BJ79" s="302"/>
      <c r="BK79" s="303"/>
      <c r="BL79" s="303"/>
      <c r="BM79" s="303"/>
      <c r="BN79" s="305"/>
    </row>
    <row r="80" spans="2:79" ht="9.75" customHeight="1">
      <c r="B80" s="917">
        <v>2</v>
      </c>
      <c r="C80" s="919">
        <v>45514</v>
      </c>
      <c r="D80" s="920"/>
      <c r="E80" s="920"/>
      <c r="F80" s="921"/>
      <c r="G80" s="922" t="s">
        <v>192</v>
      </c>
      <c r="H80" s="923"/>
      <c r="I80" s="923"/>
      <c r="J80" s="923"/>
      <c r="K80" s="923"/>
      <c r="L80" s="923"/>
      <c r="M80" s="923"/>
      <c r="N80" s="923"/>
      <c r="O80" s="923"/>
      <c r="P80" s="923"/>
      <c r="Q80" s="924" t="s">
        <v>162</v>
      </c>
      <c r="R80" s="925"/>
      <c r="S80" s="926">
        <v>1</v>
      </c>
      <c r="T80" s="927"/>
      <c r="U80" s="928"/>
      <c r="V80" s="929" t="s">
        <v>163</v>
      </c>
      <c r="W80" s="924"/>
      <c r="X80" s="924"/>
      <c r="Y80" s="925"/>
      <c r="Z80" s="926">
        <v>2000</v>
      </c>
      <c r="AA80" s="927"/>
      <c r="AB80" s="927"/>
      <c r="AC80" s="927"/>
      <c r="AD80" s="927"/>
      <c r="AE80" s="928"/>
      <c r="AF80" s="912">
        <v>8</v>
      </c>
      <c r="AG80" s="913"/>
      <c r="AH80" s="876" t="s">
        <v>30</v>
      </c>
      <c r="AI80" s="906">
        <v>2000</v>
      </c>
      <c r="AJ80" s="907"/>
      <c r="AK80" s="907"/>
      <c r="AL80" s="907"/>
      <c r="AM80" s="907"/>
      <c r="AN80" s="907"/>
      <c r="AO80" s="907"/>
      <c r="AP80" s="907"/>
      <c r="AQ80" s="915"/>
      <c r="AS80" s="916"/>
      <c r="AT80" s="883"/>
      <c r="AU80" s="883"/>
      <c r="AV80" s="911"/>
      <c r="AW80" s="910"/>
      <c r="AX80" s="883"/>
      <c r="AY80" s="911"/>
      <c r="AZ80" s="910"/>
      <c r="BA80" s="883"/>
      <c r="BB80" s="911"/>
      <c r="BC80" s="879"/>
      <c r="BD80" s="880"/>
      <c r="BE80" s="880"/>
      <c r="BF80" s="881"/>
      <c r="BG80" s="879"/>
      <c r="BH80" s="880"/>
      <c r="BI80" s="881"/>
      <c r="BJ80" s="879"/>
      <c r="BK80" s="880"/>
      <c r="BL80" s="880"/>
      <c r="BM80" s="880"/>
      <c r="BN80" s="882"/>
    </row>
    <row r="81" spans="2:66" ht="9.75" customHeight="1">
      <c r="B81" s="918"/>
      <c r="C81" s="437"/>
      <c r="D81" s="438"/>
      <c r="E81" s="438"/>
      <c r="F81" s="439"/>
      <c r="G81" s="577"/>
      <c r="H81" s="452"/>
      <c r="I81" s="452"/>
      <c r="J81" s="452"/>
      <c r="K81" s="452"/>
      <c r="L81" s="452"/>
      <c r="M81" s="452"/>
      <c r="N81" s="452"/>
      <c r="O81" s="452"/>
      <c r="P81" s="452"/>
      <c r="Q81" s="432"/>
      <c r="R81" s="578"/>
      <c r="S81" s="430"/>
      <c r="T81" s="321"/>
      <c r="U81" s="431"/>
      <c r="V81" s="930"/>
      <c r="W81" s="432"/>
      <c r="X81" s="432"/>
      <c r="Y81" s="578"/>
      <c r="Z81" s="430"/>
      <c r="AA81" s="321"/>
      <c r="AB81" s="321"/>
      <c r="AC81" s="321"/>
      <c r="AD81" s="321"/>
      <c r="AE81" s="431"/>
      <c r="AF81" s="934"/>
      <c r="AG81" s="433"/>
      <c r="AH81" s="935"/>
      <c r="AI81" s="271"/>
      <c r="AJ81" s="272"/>
      <c r="AK81" s="272"/>
      <c r="AL81" s="272"/>
      <c r="AM81" s="272"/>
      <c r="AN81" s="272"/>
      <c r="AO81" s="272"/>
      <c r="AP81" s="272"/>
      <c r="AQ81" s="435"/>
      <c r="AS81" s="436"/>
      <c r="AT81" s="429"/>
      <c r="AU81" s="429"/>
      <c r="AV81" s="428"/>
      <c r="AW81" s="453"/>
      <c r="AX81" s="429"/>
      <c r="AY81" s="428"/>
      <c r="AZ81" s="453"/>
      <c r="BA81" s="429"/>
      <c r="BB81" s="428"/>
      <c r="BC81" s="302"/>
      <c r="BD81" s="303"/>
      <c r="BE81" s="303"/>
      <c r="BF81" s="304"/>
      <c r="BG81" s="302"/>
      <c r="BH81" s="303"/>
      <c r="BI81" s="304"/>
      <c r="BJ81" s="302"/>
      <c r="BK81" s="303"/>
      <c r="BL81" s="303"/>
      <c r="BM81" s="303"/>
      <c r="BN81" s="305"/>
    </row>
    <row r="82" spans="2:66" ht="9.75" customHeight="1">
      <c r="B82" s="917">
        <v>3</v>
      </c>
      <c r="C82" s="919">
        <v>45534</v>
      </c>
      <c r="D82" s="920"/>
      <c r="E82" s="920"/>
      <c r="F82" s="921"/>
      <c r="G82" s="922" t="s">
        <v>194</v>
      </c>
      <c r="H82" s="923"/>
      <c r="I82" s="923"/>
      <c r="J82" s="923"/>
      <c r="K82" s="923"/>
      <c r="L82" s="923"/>
      <c r="M82" s="923"/>
      <c r="N82" s="923"/>
      <c r="O82" s="923"/>
      <c r="P82" s="923"/>
      <c r="Q82" s="924"/>
      <c r="R82" s="925"/>
      <c r="S82" s="942">
        <v>43.34</v>
      </c>
      <c r="T82" s="943"/>
      <c r="U82" s="944"/>
      <c r="V82" s="929" t="s">
        <v>195</v>
      </c>
      <c r="W82" s="924"/>
      <c r="X82" s="924"/>
      <c r="Y82" s="925"/>
      <c r="Z82" s="936">
        <v>119.8</v>
      </c>
      <c r="AA82" s="937"/>
      <c r="AB82" s="937"/>
      <c r="AC82" s="937"/>
      <c r="AD82" s="937"/>
      <c r="AE82" s="938"/>
      <c r="AF82" s="912">
        <v>10</v>
      </c>
      <c r="AG82" s="913"/>
      <c r="AH82" s="876" t="s">
        <v>30</v>
      </c>
      <c r="AI82" s="906">
        <v>5192</v>
      </c>
      <c r="AJ82" s="907"/>
      <c r="AK82" s="907"/>
      <c r="AL82" s="907"/>
      <c r="AM82" s="907"/>
      <c r="AN82" s="907"/>
      <c r="AO82" s="907"/>
      <c r="AP82" s="907"/>
      <c r="AQ82" s="915"/>
      <c r="AS82" s="916" t="s">
        <v>218</v>
      </c>
      <c r="AT82" s="883" t="s">
        <v>218</v>
      </c>
      <c r="AU82" s="883" t="s">
        <v>218</v>
      </c>
      <c r="AV82" s="911" t="s">
        <v>218</v>
      </c>
      <c r="AW82" s="910" t="s">
        <v>218</v>
      </c>
      <c r="AX82" s="883" t="s">
        <v>218</v>
      </c>
      <c r="AY82" s="911" t="s">
        <v>218</v>
      </c>
      <c r="AZ82" s="910" t="s">
        <v>218</v>
      </c>
      <c r="BA82" s="883" t="s">
        <v>218</v>
      </c>
      <c r="BB82" s="911" t="s">
        <v>218</v>
      </c>
      <c r="BC82" s="879">
        <v>0</v>
      </c>
      <c r="BD82" s="880"/>
      <c r="BE82" s="880"/>
      <c r="BF82" s="881"/>
      <c r="BG82" s="879">
        <v>0</v>
      </c>
      <c r="BH82" s="880"/>
      <c r="BI82" s="881"/>
      <c r="BJ82" s="879">
        <v>0</v>
      </c>
      <c r="BK82" s="880"/>
      <c r="BL82" s="880"/>
      <c r="BM82" s="880"/>
      <c r="BN82" s="882"/>
    </row>
    <row r="83" spans="2:66" ht="9.75" customHeight="1">
      <c r="B83" s="918"/>
      <c r="C83" s="437"/>
      <c r="D83" s="438"/>
      <c r="E83" s="438"/>
      <c r="F83" s="439"/>
      <c r="G83" s="577"/>
      <c r="H83" s="452"/>
      <c r="I83" s="452"/>
      <c r="J83" s="452"/>
      <c r="K83" s="452"/>
      <c r="L83" s="452"/>
      <c r="M83" s="452"/>
      <c r="N83" s="452"/>
      <c r="O83" s="452"/>
      <c r="P83" s="452"/>
      <c r="Q83" s="432"/>
      <c r="R83" s="578"/>
      <c r="S83" s="945"/>
      <c r="T83" s="946"/>
      <c r="U83" s="947"/>
      <c r="V83" s="930"/>
      <c r="W83" s="432"/>
      <c r="X83" s="432"/>
      <c r="Y83" s="578"/>
      <c r="Z83" s="939"/>
      <c r="AA83" s="940"/>
      <c r="AB83" s="940"/>
      <c r="AC83" s="940"/>
      <c r="AD83" s="940"/>
      <c r="AE83" s="941"/>
      <c r="AF83" s="934"/>
      <c r="AG83" s="433"/>
      <c r="AH83" s="935"/>
      <c r="AI83" s="271"/>
      <c r="AJ83" s="272"/>
      <c r="AK83" s="272"/>
      <c r="AL83" s="272"/>
      <c r="AM83" s="272"/>
      <c r="AN83" s="272"/>
      <c r="AO83" s="272"/>
      <c r="AP83" s="272"/>
      <c r="AQ83" s="435"/>
      <c r="AS83" s="436"/>
      <c r="AT83" s="429"/>
      <c r="AU83" s="429"/>
      <c r="AV83" s="428"/>
      <c r="AW83" s="453"/>
      <c r="AX83" s="429"/>
      <c r="AY83" s="428"/>
      <c r="AZ83" s="453"/>
      <c r="BA83" s="429"/>
      <c r="BB83" s="428"/>
      <c r="BC83" s="302"/>
      <c r="BD83" s="303"/>
      <c r="BE83" s="303"/>
      <c r="BF83" s="304"/>
      <c r="BG83" s="302"/>
      <c r="BH83" s="303"/>
      <c r="BI83" s="304"/>
      <c r="BJ83" s="302"/>
      <c r="BK83" s="303"/>
      <c r="BL83" s="303"/>
      <c r="BM83" s="303"/>
      <c r="BN83" s="305"/>
    </row>
    <row r="84" spans="2:66" ht="9.75" customHeight="1">
      <c r="B84" s="917">
        <v>4</v>
      </c>
      <c r="C84" s="919">
        <v>45534</v>
      </c>
      <c r="D84" s="920"/>
      <c r="E84" s="920"/>
      <c r="F84" s="921"/>
      <c r="G84" s="922" t="s">
        <v>222</v>
      </c>
      <c r="H84" s="923"/>
      <c r="I84" s="923"/>
      <c r="J84" s="923"/>
      <c r="K84" s="923"/>
      <c r="L84" s="923"/>
      <c r="M84" s="923"/>
      <c r="N84" s="923"/>
      <c r="O84" s="923"/>
      <c r="P84" s="923"/>
      <c r="Q84" s="924">
        <f>【入力】!$M$308</f>
        <v>0</v>
      </c>
      <c r="R84" s="925"/>
      <c r="S84" s="942">
        <v>43.34</v>
      </c>
      <c r="T84" s="943"/>
      <c r="U84" s="944"/>
      <c r="V84" s="929" t="s">
        <v>190</v>
      </c>
      <c r="W84" s="924"/>
      <c r="X84" s="924"/>
      <c r="Y84" s="925"/>
      <c r="Z84" s="936">
        <v>32.1</v>
      </c>
      <c r="AA84" s="937"/>
      <c r="AB84" s="937"/>
      <c r="AC84" s="937"/>
      <c r="AD84" s="937"/>
      <c r="AE84" s="938"/>
      <c r="AF84" s="912" t="s">
        <v>3</v>
      </c>
      <c r="AG84" s="913"/>
      <c r="AH84" s="876" t="s">
        <v>30</v>
      </c>
      <c r="AI84" s="906">
        <v>1391</v>
      </c>
      <c r="AJ84" s="907"/>
      <c r="AK84" s="907"/>
      <c r="AL84" s="907"/>
      <c r="AM84" s="907"/>
      <c r="AN84" s="907"/>
      <c r="AO84" s="907"/>
      <c r="AP84" s="907"/>
      <c r="AQ84" s="915"/>
      <c r="AS84" s="916" t="s">
        <v>218</v>
      </c>
      <c r="AT84" s="883" t="s">
        <v>218</v>
      </c>
      <c r="AU84" s="883" t="s">
        <v>218</v>
      </c>
      <c r="AV84" s="911" t="s">
        <v>218</v>
      </c>
      <c r="AW84" s="910" t="s">
        <v>218</v>
      </c>
      <c r="AX84" s="883" t="s">
        <v>218</v>
      </c>
      <c r="AY84" s="911" t="s">
        <v>218</v>
      </c>
      <c r="AZ84" s="910" t="s">
        <v>218</v>
      </c>
      <c r="BA84" s="883" t="s">
        <v>218</v>
      </c>
      <c r="BB84" s="911" t="s">
        <v>218</v>
      </c>
      <c r="BC84" s="879">
        <v>0</v>
      </c>
      <c r="BD84" s="880"/>
      <c r="BE84" s="880"/>
      <c r="BF84" s="881"/>
      <c r="BG84" s="879">
        <v>0</v>
      </c>
      <c r="BH84" s="880"/>
      <c r="BI84" s="881"/>
      <c r="BJ84" s="879">
        <v>0</v>
      </c>
      <c r="BK84" s="880"/>
      <c r="BL84" s="880"/>
      <c r="BM84" s="880"/>
      <c r="BN84" s="882"/>
    </row>
    <row r="85" spans="2:66" ht="9.75" customHeight="1">
      <c r="B85" s="918"/>
      <c r="C85" s="437"/>
      <c r="D85" s="438"/>
      <c r="E85" s="438"/>
      <c r="F85" s="439"/>
      <c r="G85" s="577"/>
      <c r="H85" s="452"/>
      <c r="I85" s="452"/>
      <c r="J85" s="452"/>
      <c r="K85" s="452"/>
      <c r="L85" s="452"/>
      <c r="M85" s="452"/>
      <c r="N85" s="452"/>
      <c r="O85" s="452"/>
      <c r="P85" s="452"/>
      <c r="Q85" s="432"/>
      <c r="R85" s="578"/>
      <c r="S85" s="945"/>
      <c r="T85" s="946"/>
      <c r="U85" s="947"/>
      <c r="V85" s="930"/>
      <c r="W85" s="432"/>
      <c r="X85" s="432"/>
      <c r="Y85" s="578"/>
      <c r="Z85" s="939"/>
      <c r="AA85" s="940"/>
      <c r="AB85" s="940"/>
      <c r="AC85" s="940"/>
      <c r="AD85" s="940"/>
      <c r="AE85" s="941"/>
      <c r="AF85" s="934"/>
      <c r="AG85" s="433"/>
      <c r="AH85" s="935"/>
      <c r="AI85" s="271"/>
      <c r="AJ85" s="272"/>
      <c r="AK85" s="272"/>
      <c r="AL85" s="272"/>
      <c r="AM85" s="272"/>
      <c r="AN85" s="272"/>
      <c r="AO85" s="272"/>
      <c r="AP85" s="272"/>
      <c r="AQ85" s="435"/>
      <c r="AS85" s="436"/>
      <c r="AT85" s="429"/>
      <c r="AU85" s="429"/>
      <c r="AV85" s="428"/>
      <c r="AW85" s="453"/>
      <c r="AX85" s="429"/>
      <c r="AY85" s="428"/>
      <c r="AZ85" s="453"/>
      <c r="BA85" s="429"/>
      <c r="BB85" s="428"/>
      <c r="BC85" s="302"/>
      <c r="BD85" s="303"/>
      <c r="BE85" s="303"/>
      <c r="BF85" s="304"/>
      <c r="BG85" s="302"/>
      <c r="BH85" s="303"/>
      <c r="BI85" s="304"/>
      <c r="BJ85" s="302"/>
      <c r="BK85" s="303"/>
      <c r="BL85" s="303"/>
      <c r="BM85" s="303"/>
      <c r="BN85" s="305"/>
    </row>
    <row r="86" spans="2:66" ht="9.75" customHeight="1">
      <c r="B86" s="917">
        <v>5</v>
      </c>
      <c r="C86" s="919" t="s">
        <v>218</v>
      </c>
      <c r="D86" s="920"/>
      <c r="E86" s="920"/>
      <c r="F86" s="921"/>
      <c r="G86" s="922">
        <v>0</v>
      </c>
      <c r="H86" s="923"/>
      <c r="I86" s="923"/>
      <c r="J86" s="923"/>
      <c r="K86" s="923"/>
      <c r="L86" s="923"/>
      <c r="M86" s="923"/>
      <c r="N86" s="923"/>
      <c r="O86" s="923"/>
      <c r="P86" s="923"/>
      <c r="Q86" s="924">
        <v>0</v>
      </c>
      <c r="R86" s="925"/>
      <c r="S86" s="926" t="s">
        <v>218</v>
      </c>
      <c r="T86" s="927"/>
      <c r="U86" s="928"/>
      <c r="V86" s="929">
        <v>0</v>
      </c>
      <c r="W86" s="924"/>
      <c r="X86" s="924"/>
      <c r="Y86" s="925"/>
      <c r="Z86" s="926" t="s">
        <v>218</v>
      </c>
      <c r="AA86" s="927"/>
      <c r="AB86" s="927"/>
      <c r="AC86" s="927"/>
      <c r="AD86" s="927"/>
      <c r="AE86" s="928"/>
      <c r="AF86" s="912">
        <v>0</v>
      </c>
      <c r="AG86" s="913"/>
      <c r="AH86" s="876" t="s">
        <v>30</v>
      </c>
      <c r="AI86" s="906" t="s">
        <v>218</v>
      </c>
      <c r="AJ86" s="907"/>
      <c r="AK86" s="907"/>
      <c r="AL86" s="907"/>
      <c r="AM86" s="907"/>
      <c r="AN86" s="907"/>
      <c r="AO86" s="907"/>
      <c r="AP86" s="907"/>
      <c r="AQ86" s="915"/>
      <c r="AS86" s="916" t="s">
        <v>218</v>
      </c>
      <c r="AT86" s="883" t="s">
        <v>218</v>
      </c>
      <c r="AU86" s="883" t="s">
        <v>218</v>
      </c>
      <c r="AV86" s="911" t="s">
        <v>218</v>
      </c>
      <c r="AW86" s="910" t="s">
        <v>218</v>
      </c>
      <c r="AX86" s="883" t="s">
        <v>218</v>
      </c>
      <c r="AY86" s="911" t="s">
        <v>218</v>
      </c>
      <c r="AZ86" s="910" t="s">
        <v>218</v>
      </c>
      <c r="BA86" s="883" t="s">
        <v>218</v>
      </c>
      <c r="BB86" s="911" t="s">
        <v>218</v>
      </c>
      <c r="BC86" s="879">
        <v>0</v>
      </c>
      <c r="BD86" s="880"/>
      <c r="BE86" s="880"/>
      <c r="BF86" s="881"/>
      <c r="BG86" s="879">
        <v>0</v>
      </c>
      <c r="BH86" s="880"/>
      <c r="BI86" s="881"/>
      <c r="BJ86" s="879">
        <v>0</v>
      </c>
      <c r="BK86" s="880"/>
      <c r="BL86" s="880"/>
      <c r="BM86" s="880"/>
      <c r="BN86" s="882"/>
    </row>
    <row r="87" spans="2:66" ht="9.75" customHeight="1">
      <c r="B87" s="918"/>
      <c r="C87" s="437"/>
      <c r="D87" s="438"/>
      <c r="E87" s="438"/>
      <c r="F87" s="439"/>
      <c r="G87" s="577"/>
      <c r="H87" s="452"/>
      <c r="I87" s="452"/>
      <c r="J87" s="452"/>
      <c r="K87" s="452"/>
      <c r="L87" s="452"/>
      <c r="M87" s="452"/>
      <c r="N87" s="452"/>
      <c r="O87" s="452"/>
      <c r="P87" s="452"/>
      <c r="Q87" s="432"/>
      <c r="R87" s="578"/>
      <c r="S87" s="430"/>
      <c r="T87" s="321"/>
      <c r="U87" s="431"/>
      <c r="V87" s="930"/>
      <c r="W87" s="432"/>
      <c r="X87" s="432"/>
      <c r="Y87" s="578"/>
      <c r="Z87" s="430"/>
      <c r="AA87" s="321"/>
      <c r="AB87" s="321"/>
      <c r="AC87" s="321"/>
      <c r="AD87" s="321"/>
      <c r="AE87" s="431"/>
      <c r="AF87" s="934"/>
      <c r="AG87" s="433"/>
      <c r="AH87" s="935"/>
      <c r="AI87" s="271"/>
      <c r="AJ87" s="272"/>
      <c r="AK87" s="272"/>
      <c r="AL87" s="272"/>
      <c r="AM87" s="272"/>
      <c r="AN87" s="272"/>
      <c r="AO87" s="272"/>
      <c r="AP87" s="272"/>
      <c r="AQ87" s="435"/>
      <c r="AS87" s="436"/>
      <c r="AT87" s="429"/>
      <c r="AU87" s="429"/>
      <c r="AV87" s="428"/>
      <c r="AW87" s="453"/>
      <c r="AX87" s="429"/>
      <c r="AY87" s="428"/>
      <c r="AZ87" s="453"/>
      <c r="BA87" s="429"/>
      <c r="BB87" s="428"/>
      <c r="BC87" s="302"/>
      <c r="BD87" s="303"/>
      <c r="BE87" s="303"/>
      <c r="BF87" s="304"/>
      <c r="BG87" s="302"/>
      <c r="BH87" s="303"/>
      <c r="BI87" s="304"/>
      <c r="BJ87" s="302"/>
      <c r="BK87" s="303"/>
      <c r="BL87" s="303"/>
      <c r="BM87" s="303"/>
      <c r="BN87" s="305"/>
    </row>
    <row r="88" spans="2:66" ht="9.75" customHeight="1">
      <c r="B88" s="917">
        <v>6</v>
      </c>
      <c r="C88" s="919" t="s">
        <v>218</v>
      </c>
      <c r="D88" s="920"/>
      <c r="E88" s="920"/>
      <c r="F88" s="921"/>
      <c r="G88" s="922">
        <v>0</v>
      </c>
      <c r="H88" s="923"/>
      <c r="I88" s="923"/>
      <c r="J88" s="923"/>
      <c r="K88" s="923"/>
      <c r="L88" s="923"/>
      <c r="M88" s="923"/>
      <c r="N88" s="923"/>
      <c r="O88" s="923"/>
      <c r="P88" s="923"/>
      <c r="Q88" s="924">
        <v>0</v>
      </c>
      <c r="R88" s="925"/>
      <c r="S88" s="926" t="s">
        <v>218</v>
      </c>
      <c r="T88" s="927"/>
      <c r="U88" s="928"/>
      <c r="V88" s="929">
        <v>0</v>
      </c>
      <c r="W88" s="924"/>
      <c r="X88" s="924"/>
      <c r="Y88" s="925"/>
      <c r="Z88" s="926" t="s">
        <v>218</v>
      </c>
      <c r="AA88" s="927"/>
      <c r="AB88" s="927"/>
      <c r="AC88" s="927"/>
      <c r="AD88" s="927"/>
      <c r="AE88" s="928"/>
      <c r="AF88" s="912">
        <v>0</v>
      </c>
      <c r="AG88" s="913"/>
      <c r="AH88" s="876" t="s">
        <v>30</v>
      </c>
      <c r="AI88" s="906" t="s">
        <v>218</v>
      </c>
      <c r="AJ88" s="907"/>
      <c r="AK88" s="907"/>
      <c r="AL88" s="907"/>
      <c r="AM88" s="907"/>
      <c r="AN88" s="907"/>
      <c r="AO88" s="907"/>
      <c r="AP88" s="907"/>
      <c r="AQ88" s="915"/>
      <c r="AS88" s="916" t="s">
        <v>218</v>
      </c>
      <c r="AT88" s="883" t="s">
        <v>218</v>
      </c>
      <c r="AU88" s="883" t="s">
        <v>218</v>
      </c>
      <c r="AV88" s="911" t="s">
        <v>218</v>
      </c>
      <c r="AW88" s="910" t="s">
        <v>218</v>
      </c>
      <c r="AX88" s="883" t="s">
        <v>218</v>
      </c>
      <c r="AY88" s="911" t="s">
        <v>218</v>
      </c>
      <c r="AZ88" s="910" t="s">
        <v>218</v>
      </c>
      <c r="BA88" s="883" t="s">
        <v>218</v>
      </c>
      <c r="BB88" s="911" t="s">
        <v>218</v>
      </c>
      <c r="BC88" s="879">
        <v>0</v>
      </c>
      <c r="BD88" s="880"/>
      <c r="BE88" s="880"/>
      <c r="BF88" s="881"/>
      <c r="BG88" s="879">
        <v>0</v>
      </c>
      <c r="BH88" s="880"/>
      <c r="BI88" s="881"/>
      <c r="BJ88" s="879">
        <v>0</v>
      </c>
      <c r="BK88" s="880"/>
      <c r="BL88" s="880"/>
      <c r="BM88" s="880"/>
      <c r="BN88" s="882"/>
    </row>
    <row r="89" spans="2:66" ht="9.75" customHeight="1">
      <c r="B89" s="918"/>
      <c r="C89" s="437"/>
      <c r="D89" s="438"/>
      <c r="E89" s="438"/>
      <c r="F89" s="439"/>
      <c r="G89" s="577"/>
      <c r="H89" s="452"/>
      <c r="I89" s="452"/>
      <c r="J89" s="452"/>
      <c r="K89" s="452"/>
      <c r="L89" s="452"/>
      <c r="M89" s="452"/>
      <c r="N89" s="452"/>
      <c r="O89" s="452"/>
      <c r="P89" s="452"/>
      <c r="Q89" s="432"/>
      <c r="R89" s="578"/>
      <c r="S89" s="430"/>
      <c r="T89" s="321"/>
      <c r="U89" s="431"/>
      <c r="V89" s="930"/>
      <c r="W89" s="432"/>
      <c r="X89" s="432"/>
      <c r="Y89" s="578"/>
      <c r="Z89" s="430"/>
      <c r="AA89" s="321"/>
      <c r="AB89" s="321"/>
      <c r="AC89" s="321"/>
      <c r="AD89" s="321"/>
      <c r="AE89" s="431"/>
      <c r="AF89" s="934"/>
      <c r="AG89" s="433"/>
      <c r="AH89" s="935"/>
      <c r="AI89" s="271"/>
      <c r="AJ89" s="272"/>
      <c r="AK89" s="272"/>
      <c r="AL89" s="272"/>
      <c r="AM89" s="272"/>
      <c r="AN89" s="272"/>
      <c r="AO89" s="272"/>
      <c r="AP89" s="272"/>
      <c r="AQ89" s="435"/>
      <c r="AS89" s="436"/>
      <c r="AT89" s="429"/>
      <c r="AU89" s="429"/>
      <c r="AV89" s="428"/>
      <c r="AW89" s="453"/>
      <c r="AX89" s="429"/>
      <c r="AY89" s="428"/>
      <c r="AZ89" s="453"/>
      <c r="BA89" s="429"/>
      <c r="BB89" s="428"/>
      <c r="BC89" s="302"/>
      <c r="BD89" s="303"/>
      <c r="BE89" s="303"/>
      <c r="BF89" s="304"/>
      <c r="BG89" s="302"/>
      <c r="BH89" s="303"/>
      <c r="BI89" s="304"/>
      <c r="BJ89" s="302"/>
      <c r="BK89" s="303"/>
      <c r="BL89" s="303"/>
      <c r="BM89" s="303"/>
      <c r="BN89" s="305"/>
    </row>
    <row r="90" spans="2:66" ht="9.75" customHeight="1">
      <c r="B90" s="917">
        <v>7</v>
      </c>
      <c r="C90" s="919" t="s">
        <v>218</v>
      </c>
      <c r="D90" s="920"/>
      <c r="E90" s="920"/>
      <c r="F90" s="921"/>
      <c r="G90" s="922">
        <v>0</v>
      </c>
      <c r="H90" s="923"/>
      <c r="I90" s="923"/>
      <c r="J90" s="923"/>
      <c r="K90" s="923"/>
      <c r="L90" s="923"/>
      <c r="M90" s="923"/>
      <c r="N90" s="923"/>
      <c r="O90" s="923"/>
      <c r="P90" s="923"/>
      <c r="Q90" s="924">
        <v>0</v>
      </c>
      <c r="R90" s="925"/>
      <c r="S90" s="926" t="s">
        <v>218</v>
      </c>
      <c r="T90" s="927"/>
      <c r="U90" s="928"/>
      <c r="V90" s="929">
        <v>0</v>
      </c>
      <c r="W90" s="924"/>
      <c r="X90" s="924"/>
      <c r="Y90" s="925"/>
      <c r="Z90" s="926" t="s">
        <v>218</v>
      </c>
      <c r="AA90" s="927"/>
      <c r="AB90" s="927"/>
      <c r="AC90" s="927"/>
      <c r="AD90" s="927"/>
      <c r="AE90" s="928"/>
      <c r="AF90" s="912">
        <v>0</v>
      </c>
      <c r="AG90" s="913"/>
      <c r="AH90" s="876" t="s">
        <v>30</v>
      </c>
      <c r="AI90" s="906" t="s">
        <v>218</v>
      </c>
      <c r="AJ90" s="907"/>
      <c r="AK90" s="907"/>
      <c r="AL90" s="907"/>
      <c r="AM90" s="907"/>
      <c r="AN90" s="907"/>
      <c r="AO90" s="907"/>
      <c r="AP90" s="907"/>
      <c r="AQ90" s="915"/>
      <c r="AS90" s="916" t="s">
        <v>218</v>
      </c>
      <c r="AT90" s="883" t="s">
        <v>218</v>
      </c>
      <c r="AU90" s="883" t="s">
        <v>218</v>
      </c>
      <c r="AV90" s="911" t="s">
        <v>218</v>
      </c>
      <c r="AW90" s="910" t="s">
        <v>218</v>
      </c>
      <c r="AX90" s="883" t="s">
        <v>218</v>
      </c>
      <c r="AY90" s="911" t="s">
        <v>218</v>
      </c>
      <c r="AZ90" s="910" t="s">
        <v>218</v>
      </c>
      <c r="BA90" s="883" t="s">
        <v>218</v>
      </c>
      <c r="BB90" s="911" t="s">
        <v>218</v>
      </c>
      <c r="BC90" s="879">
        <v>0</v>
      </c>
      <c r="BD90" s="880"/>
      <c r="BE90" s="880"/>
      <c r="BF90" s="881"/>
      <c r="BG90" s="879">
        <v>0</v>
      </c>
      <c r="BH90" s="880"/>
      <c r="BI90" s="881"/>
      <c r="BJ90" s="879">
        <v>0</v>
      </c>
      <c r="BK90" s="880"/>
      <c r="BL90" s="880"/>
      <c r="BM90" s="880"/>
      <c r="BN90" s="882"/>
    </row>
    <row r="91" spans="2:66" ht="9.75" customHeight="1">
      <c r="B91" s="918"/>
      <c r="C91" s="437"/>
      <c r="D91" s="438"/>
      <c r="E91" s="438"/>
      <c r="F91" s="439"/>
      <c r="G91" s="577"/>
      <c r="H91" s="452"/>
      <c r="I91" s="452"/>
      <c r="J91" s="452"/>
      <c r="K91" s="452"/>
      <c r="L91" s="452"/>
      <c r="M91" s="452"/>
      <c r="N91" s="452"/>
      <c r="O91" s="452"/>
      <c r="P91" s="452"/>
      <c r="Q91" s="432"/>
      <c r="R91" s="578"/>
      <c r="S91" s="430"/>
      <c r="T91" s="321"/>
      <c r="U91" s="431"/>
      <c r="V91" s="930"/>
      <c r="W91" s="432"/>
      <c r="X91" s="432"/>
      <c r="Y91" s="578"/>
      <c r="Z91" s="430"/>
      <c r="AA91" s="321"/>
      <c r="AB91" s="321"/>
      <c r="AC91" s="321"/>
      <c r="AD91" s="321"/>
      <c r="AE91" s="431"/>
      <c r="AF91" s="934"/>
      <c r="AG91" s="433"/>
      <c r="AH91" s="935"/>
      <c r="AI91" s="271"/>
      <c r="AJ91" s="272"/>
      <c r="AK91" s="272"/>
      <c r="AL91" s="272"/>
      <c r="AM91" s="272"/>
      <c r="AN91" s="272"/>
      <c r="AO91" s="272"/>
      <c r="AP91" s="272"/>
      <c r="AQ91" s="435"/>
      <c r="AS91" s="436"/>
      <c r="AT91" s="429"/>
      <c r="AU91" s="429"/>
      <c r="AV91" s="428"/>
      <c r="AW91" s="453"/>
      <c r="AX91" s="429"/>
      <c r="AY91" s="428"/>
      <c r="AZ91" s="453"/>
      <c r="BA91" s="429"/>
      <c r="BB91" s="428"/>
      <c r="BC91" s="302"/>
      <c r="BD91" s="303"/>
      <c r="BE91" s="303"/>
      <c r="BF91" s="304"/>
      <c r="BG91" s="302"/>
      <c r="BH91" s="303"/>
      <c r="BI91" s="304"/>
      <c r="BJ91" s="302"/>
      <c r="BK91" s="303"/>
      <c r="BL91" s="303"/>
      <c r="BM91" s="303"/>
      <c r="BN91" s="305"/>
    </row>
    <row r="92" spans="2:66" ht="9.75" customHeight="1">
      <c r="B92" s="917">
        <v>8</v>
      </c>
      <c r="C92" s="919" t="s">
        <v>218</v>
      </c>
      <c r="D92" s="920"/>
      <c r="E92" s="920"/>
      <c r="F92" s="921"/>
      <c r="G92" s="922">
        <v>0</v>
      </c>
      <c r="H92" s="923"/>
      <c r="I92" s="923"/>
      <c r="J92" s="923"/>
      <c r="K92" s="923"/>
      <c r="L92" s="923"/>
      <c r="M92" s="923"/>
      <c r="N92" s="923"/>
      <c r="O92" s="923"/>
      <c r="P92" s="923"/>
      <c r="Q92" s="924">
        <v>0</v>
      </c>
      <c r="R92" s="925"/>
      <c r="S92" s="926" t="s">
        <v>218</v>
      </c>
      <c r="T92" s="927"/>
      <c r="U92" s="928"/>
      <c r="V92" s="929">
        <v>0</v>
      </c>
      <c r="W92" s="924"/>
      <c r="X92" s="924"/>
      <c r="Y92" s="925"/>
      <c r="Z92" s="926" t="s">
        <v>218</v>
      </c>
      <c r="AA92" s="927"/>
      <c r="AB92" s="927"/>
      <c r="AC92" s="927"/>
      <c r="AD92" s="927"/>
      <c r="AE92" s="928"/>
      <c r="AF92" s="912">
        <v>0</v>
      </c>
      <c r="AG92" s="913"/>
      <c r="AH92" s="876" t="s">
        <v>30</v>
      </c>
      <c r="AI92" s="906" t="s">
        <v>218</v>
      </c>
      <c r="AJ92" s="907"/>
      <c r="AK92" s="907"/>
      <c r="AL92" s="907"/>
      <c r="AM92" s="907"/>
      <c r="AN92" s="907"/>
      <c r="AO92" s="907"/>
      <c r="AP92" s="907"/>
      <c r="AQ92" s="915"/>
      <c r="AS92" s="916" t="s">
        <v>218</v>
      </c>
      <c r="AT92" s="883" t="s">
        <v>218</v>
      </c>
      <c r="AU92" s="883" t="s">
        <v>218</v>
      </c>
      <c r="AV92" s="911" t="s">
        <v>218</v>
      </c>
      <c r="AW92" s="910" t="s">
        <v>218</v>
      </c>
      <c r="AX92" s="883" t="s">
        <v>218</v>
      </c>
      <c r="AY92" s="911" t="s">
        <v>218</v>
      </c>
      <c r="AZ92" s="910" t="s">
        <v>218</v>
      </c>
      <c r="BA92" s="883" t="s">
        <v>218</v>
      </c>
      <c r="BB92" s="911" t="s">
        <v>218</v>
      </c>
      <c r="BC92" s="879">
        <v>0</v>
      </c>
      <c r="BD92" s="880"/>
      <c r="BE92" s="880"/>
      <c r="BF92" s="881"/>
      <c r="BG92" s="879">
        <v>0</v>
      </c>
      <c r="BH92" s="880"/>
      <c r="BI92" s="881"/>
      <c r="BJ92" s="879">
        <v>0</v>
      </c>
      <c r="BK92" s="880"/>
      <c r="BL92" s="880"/>
      <c r="BM92" s="880"/>
      <c r="BN92" s="882"/>
    </row>
    <row r="93" spans="2:66" ht="9.75" customHeight="1">
      <c r="B93" s="933"/>
      <c r="C93" s="381"/>
      <c r="D93" s="382"/>
      <c r="E93" s="382"/>
      <c r="F93" s="383"/>
      <c r="G93" s="589"/>
      <c r="H93" s="377"/>
      <c r="I93" s="377"/>
      <c r="J93" s="377"/>
      <c r="K93" s="377"/>
      <c r="L93" s="377"/>
      <c r="M93" s="377"/>
      <c r="N93" s="377"/>
      <c r="O93" s="377"/>
      <c r="P93" s="377"/>
      <c r="Q93" s="373"/>
      <c r="R93" s="932"/>
      <c r="S93" s="404"/>
      <c r="T93" s="405"/>
      <c r="U93" s="406"/>
      <c r="V93" s="931"/>
      <c r="W93" s="373"/>
      <c r="X93" s="373"/>
      <c r="Y93" s="932"/>
      <c r="Z93" s="404"/>
      <c r="AA93" s="405"/>
      <c r="AB93" s="405"/>
      <c r="AC93" s="405"/>
      <c r="AD93" s="405"/>
      <c r="AE93" s="406"/>
      <c r="AF93" s="914"/>
      <c r="AG93" s="408"/>
      <c r="AH93" s="878"/>
      <c r="AI93" s="417"/>
      <c r="AJ93" s="418"/>
      <c r="AK93" s="418"/>
      <c r="AL93" s="418"/>
      <c r="AM93" s="418"/>
      <c r="AN93" s="418"/>
      <c r="AO93" s="418"/>
      <c r="AP93" s="418"/>
      <c r="AQ93" s="419"/>
      <c r="AS93" s="436"/>
      <c r="AT93" s="429"/>
      <c r="AU93" s="429"/>
      <c r="AV93" s="428"/>
      <c r="AW93" s="453"/>
      <c r="AX93" s="429"/>
      <c r="AY93" s="428"/>
      <c r="AZ93" s="453"/>
      <c r="BA93" s="429"/>
      <c r="BB93" s="428"/>
      <c r="BC93" s="302"/>
      <c r="BD93" s="303"/>
      <c r="BE93" s="303"/>
      <c r="BF93" s="304"/>
      <c r="BG93" s="302"/>
      <c r="BH93" s="303"/>
      <c r="BI93" s="304"/>
      <c r="BJ93" s="302"/>
      <c r="BK93" s="303"/>
      <c r="BL93" s="303"/>
      <c r="BM93" s="303"/>
      <c r="BN93" s="305"/>
    </row>
    <row r="94" spans="2:66" ht="6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S94" s="874" t="s">
        <v>81</v>
      </c>
      <c r="AT94" s="875"/>
      <c r="AU94" s="875"/>
      <c r="AV94" s="875"/>
      <c r="AW94" s="875"/>
      <c r="AX94" s="875"/>
      <c r="AY94" s="875"/>
      <c r="AZ94" s="875"/>
      <c r="BA94" s="875"/>
      <c r="BB94" s="876"/>
      <c r="BC94" s="879"/>
      <c r="BD94" s="880"/>
      <c r="BE94" s="880"/>
      <c r="BF94" s="881"/>
      <c r="BG94" s="879"/>
      <c r="BH94" s="880"/>
      <c r="BI94" s="881"/>
      <c r="BJ94" s="879"/>
      <c r="BK94" s="880"/>
      <c r="BL94" s="880"/>
      <c r="BM94" s="880"/>
      <c r="BN94" s="882"/>
    </row>
    <row r="95" spans="2:66" ht="9" customHeight="1">
      <c r="B95" s="384" t="s">
        <v>87</v>
      </c>
      <c r="C95" s="132"/>
      <c r="D95" s="132"/>
      <c r="E95" s="132"/>
      <c r="F95" s="132"/>
      <c r="G95" s="132"/>
      <c r="H95" s="132"/>
      <c r="I95" s="132"/>
      <c r="J95" s="132"/>
      <c r="K95" s="132"/>
      <c r="L95" s="570"/>
      <c r="M95" s="569" t="s">
        <v>35</v>
      </c>
      <c r="N95" s="132"/>
      <c r="O95" s="132"/>
      <c r="P95" s="132"/>
      <c r="Q95" s="132"/>
      <c r="R95" s="132"/>
      <c r="S95" s="132"/>
      <c r="T95" s="132"/>
      <c r="U95" s="570"/>
      <c r="V95" s="569" t="s">
        <v>88</v>
      </c>
      <c r="W95" s="132"/>
      <c r="X95" s="132"/>
      <c r="Y95" s="132"/>
      <c r="Z95" s="132"/>
      <c r="AA95" s="132"/>
      <c r="AB95" s="132"/>
      <c r="AC95" s="132"/>
      <c r="AD95" s="132"/>
      <c r="AE95" s="570"/>
      <c r="AF95" s="569" t="s">
        <v>36</v>
      </c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3"/>
      <c r="AS95" s="344"/>
      <c r="AT95" s="345"/>
      <c r="AU95" s="345"/>
      <c r="AV95" s="345"/>
      <c r="AW95" s="345"/>
      <c r="AX95" s="345"/>
      <c r="AY95" s="345"/>
      <c r="AZ95" s="345"/>
      <c r="BA95" s="345"/>
      <c r="BB95" s="877"/>
      <c r="BC95" s="391"/>
      <c r="BD95" s="392"/>
      <c r="BE95" s="392"/>
      <c r="BF95" s="350"/>
      <c r="BG95" s="391"/>
      <c r="BH95" s="392"/>
      <c r="BI95" s="350"/>
      <c r="BJ95" s="391"/>
      <c r="BK95" s="392"/>
      <c r="BL95" s="392"/>
      <c r="BM95" s="392"/>
      <c r="BN95" s="395"/>
    </row>
    <row r="96" spans="2:66" ht="9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7"/>
      <c r="L96" s="572"/>
      <c r="M96" s="571"/>
      <c r="N96" s="267"/>
      <c r="O96" s="267"/>
      <c r="P96" s="267"/>
      <c r="Q96" s="267"/>
      <c r="R96" s="267"/>
      <c r="S96" s="267"/>
      <c r="T96" s="267"/>
      <c r="U96" s="572"/>
      <c r="V96" s="571"/>
      <c r="W96" s="267"/>
      <c r="X96" s="267"/>
      <c r="Y96" s="267"/>
      <c r="Z96" s="267"/>
      <c r="AA96" s="267"/>
      <c r="AB96" s="267"/>
      <c r="AC96" s="267"/>
      <c r="AD96" s="267"/>
      <c r="AE96" s="572"/>
      <c r="AF96" s="571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323"/>
      <c r="AS96" s="346"/>
      <c r="AT96" s="347"/>
      <c r="AU96" s="347"/>
      <c r="AV96" s="347"/>
      <c r="AW96" s="347"/>
      <c r="AX96" s="347"/>
      <c r="AY96" s="347"/>
      <c r="AZ96" s="347"/>
      <c r="BA96" s="347"/>
      <c r="BB96" s="878"/>
      <c r="BC96" s="393"/>
      <c r="BD96" s="394"/>
      <c r="BE96" s="394"/>
      <c r="BF96" s="352"/>
      <c r="BG96" s="393"/>
      <c r="BH96" s="394"/>
      <c r="BI96" s="352"/>
      <c r="BJ96" s="393"/>
      <c r="BK96" s="394"/>
      <c r="BL96" s="394"/>
      <c r="BM96" s="394"/>
      <c r="BN96" s="396"/>
    </row>
    <row r="97" spans="2:66" ht="10.5" customHeight="1">
      <c r="B97" s="887" t="s">
        <v>78</v>
      </c>
      <c r="C97" s="888"/>
      <c r="D97" s="888"/>
      <c r="E97" s="888"/>
      <c r="F97" s="888"/>
      <c r="G97" s="888"/>
      <c r="H97" s="888"/>
      <c r="I97" s="888"/>
      <c r="J97" s="888"/>
      <c r="K97" s="888"/>
      <c r="L97" s="889"/>
      <c r="M97" s="906">
        <v>505192</v>
      </c>
      <c r="N97" s="907"/>
      <c r="O97" s="907"/>
      <c r="P97" s="907"/>
      <c r="Q97" s="907"/>
      <c r="R97" s="907"/>
      <c r="S97" s="907"/>
      <c r="T97" s="907"/>
      <c r="U97" s="908"/>
      <c r="V97" s="906">
        <v>50519</v>
      </c>
      <c r="W97" s="907"/>
      <c r="X97" s="907"/>
      <c r="Y97" s="907"/>
      <c r="Z97" s="907"/>
      <c r="AA97" s="907"/>
      <c r="AB97" s="907"/>
      <c r="AC97" s="907"/>
      <c r="AD97" s="907"/>
      <c r="AE97" s="908"/>
      <c r="AF97" s="891">
        <v>555711</v>
      </c>
      <c r="AG97" s="892"/>
      <c r="AH97" s="892"/>
      <c r="AI97" s="892"/>
      <c r="AJ97" s="892"/>
      <c r="AK97" s="892"/>
      <c r="AL97" s="892"/>
      <c r="AM97" s="892"/>
      <c r="AN97" s="892"/>
      <c r="AO97" s="892"/>
      <c r="AP97" s="892"/>
      <c r="AQ97" s="896"/>
      <c r="AS97" s="909" t="s">
        <v>128</v>
      </c>
      <c r="AT97" s="909"/>
      <c r="AU97" s="909"/>
      <c r="AV97" s="909"/>
      <c r="AW97" s="909"/>
      <c r="AX97" s="909"/>
      <c r="AY97" s="909"/>
      <c r="AZ97" s="909"/>
      <c r="BA97" s="909"/>
      <c r="BB97" s="909"/>
    </row>
    <row r="98" spans="2:66" ht="9" customHeight="1">
      <c r="B98" s="368"/>
      <c r="C98" s="369"/>
      <c r="D98" s="369"/>
      <c r="E98" s="369"/>
      <c r="F98" s="369"/>
      <c r="G98" s="369"/>
      <c r="H98" s="369"/>
      <c r="I98" s="369"/>
      <c r="J98" s="369"/>
      <c r="K98" s="369"/>
      <c r="L98" s="890"/>
      <c r="M98" s="271"/>
      <c r="N98" s="272"/>
      <c r="O98" s="272"/>
      <c r="P98" s="272"/>
      <c r="Q98" s="272"/>
      <c r="R98" s="272"/>
      <c r="S98" s="272"/>
      <c r="T98" s="272"/>
      <c r="U98" s="273"/>
      <c r="V98" s="271"/>
      <c r="W98" s="272"/>
      <c r="X98" s="272"/>
      <c r="Y98" s="272"/>
      <c r="Z98" s="272"/>
      <c r="AA98" s="272"/>
      <c r="AB98" s="272"/>
      <c r="AC98" s="272"/>
      <c r="AD98" s="272"/>
      <c r="AE98" s="273"/>
      <c r="AF98" s="894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8"/>
      <c r="AS98" s="334" t="s">
        <v>129</v>
      </c>
      <c r="AT98" s="335"/>
      <c r="AU98" s="335"/>
      <c r="AV98" s="335"/>
      <c r="AW98" s="335"/>
      <c r="AX98" s="335"/>
      <c r="AY98" s="335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340" t="s">
        <v>37</v>
      </c>
      <c r="BN98" s="341"/>
    </row>
    <row r="99" spans="2:66" ht="9" customHeight="1">
      <c r="B99" s="887" t="s">
        <v>79</v>
      </c>
      <c r="C99" s="888"/>
      <c r="D99" s="888"/>
      <c r="E99" s="888"/>
      <c r="F99" s="888"/>
      <c r="G99" s="888"/>
      <c r="H99" s="888"/>
      <c r="I99" s="888"/>
      <c r="J99" s="888"/>
      <c r="K99" s="888"/>
      <c r="L99" s="889"/>
      <c r="M99" s="891">
        <v>2000</v>
      </c>
      <c r="N99" s="892"/>
      <c r="O99" s="892"/>
      <c r="P99" s="892"/>
      <c r="Q99" s="892"/>
      <c r="R99" s="892"/>
      <c r="S99" s="892"/>
      <c r="T99" s="892"/>
      <c r="U99" s="893"/>
      <c r="V99" s="891">
        <v>160</v>
      </c>
      <c r="W99" s="892"/>
      <c r="X99" s="892"/>
      <c r="Y99" s="892"/>
      <c r="Z99" s="892"/>
      <c r="AA99" s="892"/>
      <c r="AB99" s="892"/>
      <c r="AC99" s="892"/>
      <c r="AD99" s="892"/>
      <c r="AE99" s="893"/>
      <c r="AF99" s="891">
        <v>2160</v>
      </c>
      <c r="AG99" s="892"/>
      <c r="AH99" s="892"/>
      <c r="AI99" s="892"/>
      <c r="AJ99" s="892"/>
      <c r="AK99" s="892"/>
      <c r="AL99" s="892"/>
      <c r="AM99" s="892"/>
      <c r="AN99" s="892"/>
      <c r="AO99" s="892"/>
      <c r="AP99" s="892"/>
      <c r="AQ99" s="896"/>
      <c r="AS99" s="336"/>
      <c r="AT99" s="337"/>
      <c r="AU99" s="337"/>
      <c r="AV99" s="337"/>
      <c r="AW99" s="337"/>
      <c r="AX99" s="337"/>
      <c r="AY99" s="337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342"/>
      <c r="BN99" s="343"/>
    </row>
    <row r="100" spans="2:66" ht="9" customHeight="1">
      <c r="B100" s="368"/>
      <c r="C100" s="369"/>
      <c r="D100" s="369"/>
      <c r="E100" s="369"/>
      <c r="F100" s="369"/>
      <c r="G100" s="369"/>
      <c r="H100" s="369"/>
      <c r="I100" s="369"/>
      <c r="J100" s="369"/>
      <c r="K100" s="369"/>
      <c r="L100" s="890"/>
      <c r="M100" s="894"/>
      <c r="N100" s="277"/>
      <c r="O100" s="277"/>
      <c r="P100" s="277"/>
      <c r="Q100" s="277"/>
      <c r="R100" s="277"/>
      <c r="S100" s="277"/>
      <c r="T100" s="277"/>
      <c r="U100" s="895"/>
      <c r="V100" s="894"/>
      <c r="W100" s="277"/>
      <c r="X100" s="277"/>
      <c r="Y100" s="277"/>
      <c r="Z100" s="277"/>
      <c r="AA100" s="277"/>
      <c r="AB100" s="277"/>
      <c r="AC100" s="277"/>
      <c r="AD100" s="277"/>
      <c r="AE100" s="895"/>
      <c r="AF100" s="894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8"/>
      <c r="AS100" s="336"/>
      <c r="AT100" s="337"/>
      <c r="AU100" s="337"/>
      <c r="AV100" s="337"/>
      <c r="AW100" s="337"/>
      <c r="AX100" s="337"/>
      <c r="AY100" s="337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342"/>
      <c r="BN100" s="343"/>
    </row>
    <row r="101" spans="2:66" ht="9" customHeight="1">
      <c r="B101" s="887" t="s">
        <v>196</v>
      </c>
      <c r="C101" s="888"/>
      <c r="D101" s="888"/>
      <c r="E101" s="888"/>
      <c r="F101" s="888"/>
      <c r="G101" s="888"/>
      <c r="H101" s="888"/>
      <c r="I101" s="888"/>
      <c r="J101" s="888"/>
      <c r="K101" s="888"/>
      <c r="L101" s="889"/>
      <c r="M101" s="891">
        <v>1391</v>
      </c>
      <c r="N101" s="892"/>
      <c r="O101" s="892"/>
      <c r="P101" s="892"/>
      <c r="Q101" s="892"/>
      <c r="R101" s="892"/>
      <c r="S101" s="892"/>
      <c r="T101" s="892"/>
      <c r="U101" s="893"/>
      <c r="V101" s="900"/>
      <c r="W101" s="901"/>
      <c r="X101" s="901"/>
      <c r="Y101" s="901"/>
      <c r="Z101" s="901"/>
      <c r="AA101" s="901"/>
      <c r="AB101" s="901"/>
      <c r="AC101" s="901"/>
      <c r="AD101" s="901"/>
      <c r="AE101" s="902"/>
      <c r="AF101" s="891">
        <v>1391</v>
      </c>
      <c r="AG101" s="892"/>
      <c r="AH101" s="892"/>
      <c r="AI101" s="892"/>
      <c r="AJ101" s="892"/>
      <c r="AK101" s="892"/>
      <c r="AL101" s="892"/>
      <c r="AM101" s="892"/>
      <c r="AN101" s="892"/>
      <c r="AO101" s="892"/>
      <c r="AP101" s="892"/>
      <c r="AQ101" s="896"/>
      <c r="AS101" s="338"/>
      <c r="AT101" s="339"/>
      <c r="AU101" s="339"/>
      <c r="AV101" s="339"/>
      <c r="AW101" s="339"/>
      <c r="AX101" s="339"/>
      <c r="AY101" s="339"/>
      <c r="AZ101" s="299"/>
      <c r="BA101" s="299"/>
      <c r="BB101" s="299"/>
      <c r="BC101" s="299"/>
      <c r="BD101" s="299"/>
      <c r="BE101" s="299"/>
      <c r="BF101" s="299"/>
      <c r="BG101" s="299"/>
      <c r="BH101" s="299"/>
      <c r="BI101" s="299"/>
      <c r="BJ101" s="299"/>
      <c r="BK101" s="299"/>
      <c r="BL101" s="299"/>
      <c r="BM101" s="224"/>
      <c r="BN101" s="220"/>
    </row>
    <row r="102" spans="2:66" ht="9" customHeight="1">
      <c r="B102" s="358"/>
      <c r="C102" s="359"/>
      <c r="D102" s="359"/>
      <c r="E102" s="359"/>
      <c r="F102" s="359"/>
      <c r="G102" s="359"/>
      <c r="H102" s="359"/>
      <c r="I102" s="359"/>
      <c r="J102" s="359"/>
      <c r="K102" s="359"/>
      <c r="L102" s="897"/>
      <c r="M102" s="898"/>
      <c r="N102" s="366"/>
      <c r="O102" s="366"/>
      <c r="P102" s="366"/>
      <c r="Q102" s="366"/>
      <c r="R102" s="366"/>
      <c r="S102" s="366"/>
      <c r="T102" s="366"/>
      <c r="U102" s="899"/>
      <c r="V102" s="903"/>
      <c r="W102" s="904"/>
      <c r="X102" s="904"/>
      <c r="Y102" s="904"/>
      <c r="Z102" s="904"/>
      <c r="AA102" s="904"/>
      <c r="AB102" s="904"/>
      <c r="AC102" s="904"/>
      <c r="AD102" s="904"/>
      <c r="AE102" s="905"/>
      <c r="AF102" s="898"/>
      <c r="AG102" s="366"/>
      <c r="AH102" s="366"/>
      <c r="AI102" s="366"/>
      <c r="AJ102" s="366"/>
      <c r="AK102" s="366"/>
      <c r="AL102" s="366"/>
      <c r="AM102" s="366"/>
      <c r="AN102" s="366"/>
      <c r="AO102" s="366"/>
      <c r="AP102" s="366"/>
      <c r="AQ102" s="367"/>
      <c r="AS102" s="384" t="s">
        <v>180</v>
      </c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 t="s">
        <v>37</v>
      </c>
      <c r="BN102" s="133"/>
    </row>
    <row r="103" spans="2:66" ht="9" customHeight="1">
      <c r="AS103" s="330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6"/>
    </row>
    <row r="104" spans="2:66" ht="12" customHeight="1">
      <c r="B104" s="476" t="s">
        <v>40</v>
      </c>
      <c r="C104" s="387"/>
      <c r="D104" s="387"/>
      <c r="E104" s="387"/>
      <c r="F104" s="387"/>
      <c r="G104" s="388"/>
      <c r="H104" s="476" t="s">
        <v>41</v>
      </c>
      <c r="I104" s="387"/>
      <c r="J104" s="387"/>
      <c r="K104" s="387"/>
      <c r="L104" s="388"/>
      <c r="M104" s="476" t="s">
        <v>42</v>
      </c>
      <c r="N104" s="387"/>
      <c r="O104" s="387"/>
      <c r="P104" s="387"/>
      <c r="Q104" s="388"/>
      <c r="R104" s="476" t="s">
        <v>43</v>
      </c>
      <c r="S104" s="387"/>
      <c r="T104" s="387"/>
      <c r="U104" s="387"/>
      <c r="V104" s="387"/>
      <c r="W104" s="387"/>
      <c r="X104" s="388"/>
      <c r="Y104" s="6"/>
      <c r="Z104" s="620" t="s">
        <v>8</v>
      </c>
      <c r="AA104" s="621"/>
      <c r="AB104" s="621"/>
      <c r="AC104" s="621"/>
      <c r="AD104" s="621"/>
      <c r="AE104" s="621"/>
      <c r="AF104" s="621"/>
      <c r="AG104" s="621"/>
      <c r="AH104" s="621"/>
      <c r="AI104" s="621"/>
      <c r="AJ104" s="621"/>
      <c r="AK104" s="621"/>
      <c r="AL104" s="621"/>
      <c r="AM104" s="621"/>
      <c r="AN104" s="621"/>
      <c r="AO104" s="621"/>
      <c r="AP104" s="621"/>
      <c r="AQ104" s="622"/>
      <c r="AS104" s="266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323"/>
    </row>
    <row r="105" spans="2:66" ht="9" customHeight="1">
      <c r="B105" s="384"/>
      <c r="C105" s="132"/>
      <c r="D105" s="132"/>
      <c r="E105" s="132"/>
      <c r="F105" s="132"/>
      <c r="G105" s="133"/>
      <c r="H105" s="384"/>
      <c r="I105" s="132"/>
      <c r="J105" s="132"/>
      <c r="K105" s="132"/>
      <c r="L105" s="133"/>
      <c r="M105" s="384"/>
      <c r="N105" s="132"/>
      <c r="O105" s="132"/>
      <c r="P105" s="132"/>
      <c r="Q105" s="133"/>
      <c r="R105" s="384"/>
      <c r="S105" s="132"/>
      <c r="T105" s="132"/>
      <c r="U105" s="132"/>
      <c r="V105" s="132"/>
      <c r="W105" s="132"/>
      <c r="X105" s="133"/>
      <c r="Y105" s="6"/>
      <c r="Z105" s="623"/>
      <c r="AA105" s="624"/>
      <c r="AB105" s="624"/>
      <c r="AC105" s="624"/>
      <c r="AD105" s="624"/>
      <c r="AE105" s="624"/>
      <c r="AF105" s="624"/>
      <c r="AG105" s="624"/>
      <c r="AH105" s="624"/>
      <c r="AI105" s="624"/>
      <c r="AJ105" s="624"/>
      <c r="AK105" s="624"/>
      <c r="AL105" s="624"/>
      <c r="AM105" s="624"/>
      <c r="AN105" s="624"/>
      <c r="AO105" s="624"/>
      <c r="AP105" s="624"/>
      <c r="AQ105" s="625"/>
      <c r="AS105" s="884" t="s">
        <v>120</v>
      </c>
      <c r="AT105" s="885"/>
      <c r="AU105" s="885"/>
      <c r="AV105" s="885"/>
      <c r="AW105" s="885"/>
      <c r="AX105" s="885"/>
      <c r="AY105" s="885"/>
      <c r="AZ105" s="872"/>
      <c r="BA105" s="872"/>
      <c r="BB105" s="872"/>
      <c r="BC105" s="872"/>
      <c r="BD105" s="872"/>
      <c r="BE105" s="872"/>
      <c r="BF105" s="872"/>
      <c r="BG105" s="872"/>
      <c r="BH105" s="872"/>
      <c r="BI105" s="872"/>
      <c r="BJ105" s="872"/>
      <c r="BK105" s="872"/>
      <c r="BL105" s="872"/>
      <c r="BM105" s="872" t="s">
        <v>37</v>
      </c>
      <c r="BN105" s="873"/>
    </row>
    <row r="106" spans="2:66" ht="10.5" customHeight="1">
      <c r="B106" s="330"/>
      <c r="C106" s="135"/>
      <c r="D106" s="135"/>
      <c r="E106" s="135"/>
      <c r="F106" s="135"/>
      <c r="G106" s="136"/>
      <c r="H106" s="330"/>
      <c r="I106" s="135"/>
      <c r="J106" s="135"/>
      <c r="K106" s="135"/>
      <c r="L106" s="136"/>
      <c r="M106" s="330"/>
      <c r="N106" s="135"/>
      <c r="O106" s="135"/>
      <c r="P106" s="135"/>
      <c r="Q106" s="136"/>
      <c r="R106" s="330"/>
      <c r="S106" s="135"/>
      <c r="T106" s="135"/>
      <c r="U106" s="135"/>
      <c r="V106" s="135"/>
      <c r="W106" s="135"/>
      <c r="X106" s="136"/>
      <c r="Y106" s="7"/>
      <c r="Z106" s="62"/>
      <c r="AA106" s="7"/>
      <c r="AB106" s="6"/>
      <c r="AC106" s="7"/>
      <c r="AD106" s="6"/>
      <c r="AF106" s="6"/>
      <c r="AG106" s="6"/>
      <c r="AH106" s="7" t="s">
        <v>75</v>
      </c>
      <c r="AI106" s="6"/>
      <c r="AJ106" s="6"/>
      <c r="AL106" s="7"/>
      <c r="AM106" s="7" t="s">
        <v>74</v>
      </c>
      <c r="AN106" s="7"/>
      <c r="AO106" s="7"/>
      <c r="AP106" s="7"/>
      <c r="AQ106" s="63" t="s">
        <v>37</v>
      </c>
      <c r="AS106" s="490"/>
      <c r="AT106" s="491"/>
      <c r="AU106" s="491"/>
      <c r="AV106" s="491"/>
      <c r="AW106" s="491"/>
      <c r="AX106" s="491"/>
      <c r="AY106" s="491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6"/>
    </row>
    <row r="107" spans="2:66" ht="9" customHeight="1">
      <c r="B107" s="330"/>
      <c r="C107" s="135"/>
      <c r="D107" s="135"/>
      <c r="E107" s="135"/>
      <c r="F107" s="135"/>
      <c r="G107" s="136"/>
      <c r="H107" s="330"/>
      <c r="I107" s="135"/>
      <c r="J107" s="135"/>
      <c r="K107" s="135"/>
      <c r="L107" s="136"/>
      <c r="M107" s="330"/>
      <c r="N107" s="135"/>
      <c r="O107" s="135"/>
      <c r="P107" s="135"/>
      <c r="Q107" s="136"/>
      <c r="R107" s="330"/>
      <c r="S107" s="135"/>
      <c r="T107" s="135"/>
      <c r="U107" s="135"/>
      <c r="V107" s="135"/>
      <c r="W107" s="135"/>
      <c r="X107" s="136"/>
      <c r="Y107" s="56"/>
      <c r="Z107" s="542">
        <v>559262</v>
      </c>
      <c r="AA107" s="543"/>
      <c r="AB107" s="543"/>
      <c r="AC107" s="543"/>
      <c r="AD107" s="543"/>
      <c r="AE107" s="543"/>
      <c r="AF107" s="543"/>
      <c r="AG107" s="543"/>
      <c r="AH107" s="543"/>
      <c r="AI107" s="543"/>
      <c r="AJ107" s="543"/>
      <c r="AK107" s="543"/>
      <c r="AL107" s="543"/>
      <c r="AM107" s="543"/>
      <c r="AN107" s="543"/>
      <c r="AO107" s="543"/>
      <c r="AP107" s="543"/>
      <c r="AQ107" s="544"/>
      <c r="AS107" s="315"/>
      <c r="AT107" s="316"/>
      <c r="AU107" s="316"/>
      <c r="AV107" s="316"/>
      <c r="AW107" s="316"/>
      <c r="AX107" s="316"/>
      <c r="AY107" s="316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323"/>
    </row>
    <row r="108" spans="2:66" ht="9" customHeight="1">
      <c r="B108" s="330"/>
      <c r="C108" s="135"/>
      <c r="D108" s="135"/>
      <c r="E108" s="135"/>
      <c r="F108" s="135"/>
      <c r="G108" s="136"/>
      <c r="H108" s="330"/>
      <c r="I108" s="135"/>
      <c r="J108" s="135"/>
      <c r="K108" s="135"/>
      <c r="L108" s="136"/>
      <c r="M108" s="330"/>
      <c r="N108" s="135"/>
      <c r="O108" s="135"/>
      <c r="P108" s="135"/>
      <c r="Q108" s="136"/>
      <c r="R108" s="330"/>
      <c r="S108" s="135"/>
      <c r="T108" s="135"/>
      <c r="U108" s="135"/>
      <c r="V108" s="135"/>
      <c r="W108" s="135"/>
      <c r="X108" s="136"/>
      <c r="Y108" s="56"/>
      <c r="Z108" s="542"/>
      <c r="AA108" s="543"/>
      <c r="AB108" s="543"/>
      <c r="AC108" s="543"/>
      <c r="AD108" s="543"/>
      <c r="AE108" s="543"/>
      <c r="AF108" s="543"/>
      <c r="AG108" s="543"/>
      <c r="AH108" s="543"/>
      <c r="AI108" s="543"/>
      <c r="AJ108" s="543"/>
      <c r="AK108" s="543"/>
      <c r="AL108" s="543"/>
      <c r="AM108" s="543"/>
      <c r="AN108" s="543"/>
      <c r="AO108" s="543"/>
      <c r="AP108" s="543"/>
      <c r="AQ108" s="544"/>
      <c r="AS108" s="886" t="s">
        <v>91</v>
      </c>
      <c r="AT108" s="872"/>
      <c r="AU108" s="872"/>
      <c r="AV108" s="872"/>
      <c r="AW108" s="872"/>
      <c r="AX108" s="872"/>
      <c r="AY108" s="872"/>
      <c r="AZ108" s="872"/>
      <c r="BA108" s="872"/>
      <c r="BB108" s="872"/>
      <c r="BC108" s="872"/>
      <c r="BD108" s="872"/>
      <c r="BE108" s="872"/>
      <c r="BF108" s="872"/>
      <c r="BG108" s="872"/>
      <c r="BH108" s="872"/>
      <c r="BI108" s="872"/>
      <c r="BJ108" s="872"/>
      <c r="BK108" s="872"/>
      <c r="BL108" s="872"/>
      <c r="BM108" s="872"/>
      <c r="BN108" s="873"/>
    </row>
    <row r="109" spans="2:66" ht="18" customHeight="1">
      <c r="B109" s="331"/>
      <c r="C109" s="299"/>
      <c r="D109" s="299"/>
      <c r="E109" s="299"/>
      <c r="F109" s="299"/>
      <c r="G109" s="300"/>
      <c r="H109" s="331"/>
      <c r="I109" s="299"/>
      <c r="J109" s="299"/>
      <c r="K109" s="299"/>
      <c r="L109" s="300"/>
      <c r="M109" s="331"/>
      <c r="N109" s="299"/>
      <c r="O109" s="299"/>
      <c r="P109" s="299"/>
      <c r="Q109" s="300"/>
      <c r="R109" s="331"/>
      <c r="S109" s="299"/>
      <c r="T109" s="299"/>
      <c r="U109" s="299"/>
      <c r="V109" s="299"/>
      <c r="W109" s="299"/>
      <c r="X109" s="300"/>
      <c r="Y109" s="56"/>
      <c r="Z109" s="545"/>
      <c r="AA109" s="546"/>
      <c r="AB109" s="546"/>
      <c r="AC109" s="546"/>
      <c r="AD109" s="546"/>
      <c r="AE109" s="546"/>
      <c r="AF109" s="546"/>
      <c r="AG109" s="546"/>
      <c r="AH109" s="546"/>
      <c r="AI109" s="546"/>
      <c r="AJ109" s="546"/>
      <c r="AK109" s="546"/>
      <c r="AL109" s="546"/>
      <c r="AM109" s="546"/>
      <c r="AN109" s="546"/>
      <c r="AO109" s="546"/>
      <c r="AP109" s="546"/>
      <c r="AQ109" s="547"/>
      <c r="AS109" s="331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299"/>
      <c r="BI109" s="299"/>
      <c r="BJ109" s="299"/>
      <c r="BK109" s="299"/>
      <c r="BL109" s="299"/>
      <c r="BM109" s="299"/>
      <c r="BN109" s="300"/>
    </row>
    <row r="110" spans="2:66" ht="3" customHeight="1"/>
    <row r="111" spans="2:66" ht="26.25" customHeight="1">
      <c r="B111" s="990" t="s">
        <v>167</v>
      </c>
      <c r="C111" s="990"/>
      <c r="D111" s="990"/>
      <c r="E111" s="990"/>
      <c r="F111" s="990"/>
      <c r="G111" s="990"/>
      <c r="H111" s="990"/>
      <c r="I111" s="990"/>
      <c r="J111" s="262" t="s">
        <v>0</v>
      </c>
      <c r="K111" s="262"/>
      <c r="L111" s="262"/>
      <c r="M111" s="262"/>
      <c r="N111" s="262"/>
      <c r="O111" s="262"/>
      <c r="P111" s="262"/>
      <c r="Q111" s="262"/>
      <c r="Z111" s="539" t="s">
        <v>82</v>
      </c>
      <c r="AA111" s="539"/>
      <c r="AB111" s="539"/>
      <c r="AC111" s="539"/>
      <c r="AD111" s="539"/>
      <c r="AE111" s="991">
        <v>123424081</v>
      </c>
      <c r="AF111" s="991"/>
      <c r="AG111" s="991"/>
      <c r="AH111" s="991"/>
      <c r="AI111" s="991"/>
      <c r="AJ111" s="991"/>
      <c r="AK111" s="991"/>
      <c r="AL111" s="993" t="s">
        <v>186</v>
      </c>
      <c r="AM111" s="993"/>
      <c r="AN111" s="993"/>
      <c r="AO111" s="993"/>
      <c r="AP111" s="993"/>
      <c r="AQ111" s="993"/>
      <c r="AS111" s="135"/>
      <c r="AT111" s="135"/>
      <c r="AU111" s="135"/>
      <c r="AV111" s="135"/>
      <c r="AW111" s="135"/>
      <c r="AX111" s="135"/>
      <c r="AY111" s="135"/>
      <c r="AZ111" s="135"/>
      <c r="BA111" s="539" t="s">
        <v>76</v>
      </c>
      <c r="BB111" s="539"/>
      <c r="BC111" s="539"/>
      <c r="BD111" s="539"/>
      <c r="BE111" s="236" t="s">
        <v>198</v>
      </c>
      <c r="BF111" s="236"/>
      <c r="BG111" s="236"/>
      <c r="BH111" s="297" t="s">
        <v>5</v>
      </c>
      <c r="BI111" s="236" t="s">
        <v>199</v>
      </c>
      <c r="BJ111" s="236"/>
      <c r="BK111" s="297" t="s">
        <v>6</v>
      </c>
      <c r="BL111" s="236" t="s">
        <v>200</v>
      </c>
      <c r="BM111" s="236"/>
      <c r="BN111" s="297" t="s">
        <v>7</v>
      </c>
    </row>
    <row r="112" spans="2:66" ht="10.5" customHeight="1">
      <c r="B112" s="990"/>
      <c r="C112" s="990"/>
      <c r="D112" s="990"/>
      <c r="E112" s="990"/>
      <c r="F112" s="990"/>
      <c r="G112" s="990"/>
      <c r="H112" s="990"/>
      <c r="I112" s="990"/>
      <c r="J112" s="262"/>
      <c r="K112" s="262"/>
      <c r="L112" s="262"/>
      <c r="M112" s="262"/>
      <c r="N112" s="262"/>
      <c r="O112" s="262"/>
      <c r="P112" s="262"/>
      <c r="Q112" s="262"/>
      <c r="S112" s="270" t="s">
        <v>31</v>
      </c>
      <c r="T112" s="270"/>
      <c r="U112" s="270"/>
      <c r="V112" s="270"/>
      <c r="W112" s="270"/>
      <c r="X112" s="270"/>
      <c r="Y112" s="270"/>
      <c r="Z112" s="540"/>
      <c r="AA112" s="540"/>
      <c r="AB112" s="540"/>
      <c r="AC112" s="540"/>
      <c r="AD112" s="540"/>
      <c r="AE112" s="992"/>
      <c r="AF112" s="992"/>
      <c r="AG112" s="992"/>
      <c r="AH112" s="992"/>
      <c r="AI112" s="992"/>
      <c r="AJ112" s="992"/>
      <c r="AK112" s="992"/>
      <c r="AL112" s="993"/>
      <c r="AM112" s="993"/>
      <c r="AN112" s="993"/>
      <c r="AO112" s="993"/>
      <c r="AP112" s="993"/>
      <c r="AQ112" s="993"/>
      <c r="AS112" s="135"/>
      <c r="AT112" s="135"/>
      <c r="AU112" s="135"/>
      <c r="AV112" s="135"/>
      <c r="AW112" s="135"/>
      <c r="AX112" s="135"/>
      <c r="AY112" s="135"/>
      <c r="AZ112" s="135"/>
      <c r="BA112" s="540"/>
      <c r="BB112" s="540"/>
      <c r="BC112" s="540"/>
      <c r="BD112" s="540"/>
      <c r="BE112" s="541"/>
      <c r="BF112" s="541"/>
      <c r="BG112" s="541"/>
      <c r="BH112" s="298"/>
      <c r="BI112" s="541"/>
      <c r="BJ112" s="541"/>
      <c r="BK112" s="298"/>
      <c r="BL112" s="541"/>
      <c r="BM112" s="541"/>
      <c r="BN112" s="298"/>
    </row>
    <row r="113" spans="2:79" ht="10.5" customHeight="1">
      <c r="B113" s="990"/>
      <c r="C113" s="990"/>
      <c r="D113" s="990"/>
      <c r="E113" s="990"/>
      <c r="F113" s="990"/>
      <c r="G113" s="990"/>
      <c r="H113" s="990"/>
      <c r="I113" s="990"/>
      <c r="J113" s="262"/>
      <c r="K113" s="262"/>
      <c r="L113" s="262"/>
      <c r="M113" s="262"/>
      <c r="N113" s="262"/>
      <c r="O113" s="262"/>
      <c r="P113" s="262"/>
      <c r="Q113" s="262"/>
      <c r="S113" s="475"/>
      <c r="T113" s="475"/>
      <c r="U113" s="475"/>
      <c r="V113" s="475"/>
      <c r="W113" s="475"/>
      <c r="X113" s="475"/>
      <c r="Y113" s="475"/>
      <c r="AS113" s="652" t="s">
        <v>183</v>
      </c>
      <c r="AT113" s="652"/>
      <c r="AU113" s="652"/>
      <c r="AV113" s="652"/>
      <c r="AW113" s="652"/>
      <c r="AX113" s="652"/>
      <c r="AY113" s="652"/>
      <c r="AZ113" s="652"/>
    </row>
    <row r="114" spans="2:79" ht="10.5" customHeight="1">
      <c r="B114" s="516" t="s">
        <v>184</v>
      </c>
      <c r="C114" s="516"/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S114" s="517" t="s">
        <v>24</v>
      </c>
      <c r="T114" s="518"/>
      <c r="U114" s="518"/>
      <c r="V114" s="518"/>
      <c r="W114" s="518"/>
      <c r="X114" s="518"/>
      <c r="Y114" s="519"/>
      <c r="Z114" s="977" t="s">
        <v>201</v>
      </c>
      <c r="AA114" s="978"/>
      <c r="AB114" s="977">
        <v>0</v>
      </c>
      <c r="AC114" s="978"/>
      <c r="AD114" s="977">
        <v>1</v>
      </c>
      <c r="AE114" s="978"/>
      <c r="AF114" s="977">
        <v>2</v>
      </c>
      <c r="AG114" s="978"/>
      <c r="AH114" s="977">
        <v>3</v>
      </c>
      <c r="AI114" s="978"/>
      <c r="AJ114" s="977">
        <v>4</v>
      </c>
      <c r="AK114" s="978"/>
      <c r="AL114" s="501" t="s">
        <v>188</v>
      </c>
      <c r="AM114" s="502"/>
      <c r="AN114" s="502"/>
      <c r="AO114" s="502"/>
      <c r="AP114" s="502"/>
      <c r="AQ114" s="503"/>
      <c r="AS114" s="507" t="s">
        <v>38</v>
      </c>
      <c r="AT114" s="508"/>
      <c r="AU114" s="508"/>
      <c r="AV114" s="508"/>
      <c r="AW114" s="508"/>
      <c r="AX114" s="508"/>
      <c r="AY114" s="508"/>
      <c r="AZ114" s="508"/>
      <c r="BA114" s="508"/>
      <c r="BB114" s="509"/>
      <c r="BC114" s="971" t="s">
        <v>205</v>
      </c>
      <c r="BD114" s="971" t="s">
        <v>206</v>
      </c>
      <c r="BE114" s="971" t="s">
        <v>207</v>
      </c>
      <c r="BF114" s="971" t="s">
        <v>208</v>
      </c>
      <c r="BG114" s="971" t="s">
        <v>209</v>
      </c>
      <c r="BH114" s="974"/>
      <c r="BI114" s="309"/>
      <c r="BJ114" s="309"/>
      <c r="BK114" s="309"/>
      <c r="BL114" s="309"/>
      <c r="BM114" s="309"/>
      <c r="BN114" s="310"/>
    </row>
    <row r="115" spans="2:79" ht="10.5" customHeight="1">
      <c r="B115" s="989"/>
      <c r="C115" s="989"/>
      <c r="D115" s="989"/>
      <c r="E115" s="989"/>
      <c r="F115" s="989"/>
      <c r="G115" s="989"/>
      <c r="H115" s="989"/>
      <c r="I115" s="989"/>
      <c r="J115" s="989"/>
      <c r="K115" s="989"/>
      <c r="L115" s="989"/>
      <c r="M115" s="989"/>
      <c r="N115" s="989"/>
      <c r="O115" s="989"/>
      <c r="P115" s="989"/>
      <c r="Q115" s="989"/>
      <c r="S115" s="315"/>
      <c r="T115" s="316"/>
      <c r="U115" s="316"/>
      <c r="V115" s="316"/>
      <c r="W115" s="316"/>
      <c r="X115" s="316"/>
      <c r="Y115" s="317"/>
      <c r="Z115" s="979"/>
      <c r="AA115" s="980"/>
      <c r="AB115" s="979"/>
      <c r="AC115" s="980"/>
      <c r="AD115" s="979"/>
      <c r="AE115" s="980"/>
      <c r="AF115" s="979"/>
      <c r="AG115" s="980"/>
      <c r="AH115" s="979"/>
      <c r="AI115" s="980"/>
      <c r="AJ115" s="979"/>
      <c r="AK115" s="980"/>
      <c r="AL115" s="504"/>
      <c r="AM115" s="505"/>
      <c r="AN115" s="505"/>
      <c r="AO115" s="505"/>
      <c r="AP115" s="505"/>
      <c r="AQ115" s="506"/>
      <c r="AS115" s="510"/>
      <c r="AT115" s="511"/>
      <c r="AU115" s="511"/>
      <c r="AV115" s="511"/>
      <c r="AW115" s="511"/>
      <c r="AX115" s="511"/>
      <c r="AY115" s="511"/>
      <c r="AZ115" s="511"/>
      <c r="BA115" s="511"/>
      <c r="BB115" s="512"/>
      <c r="BC115" s="972"/>
      <c r="BD115" s="972"/>
      <c r="BE115" s="972"/>
      <c r="BF115" s="972"/>
      <c r="BG115" s="972"/>
      <c r="BH115" s="975"/>
      <c r="BI115" s="311"/>
      <c r="BJ115" s="311"/>
      <c r="BK115" s="311"/>
      <c r="BL115" s="311"/>
      <c r="BM115" s="311"/>
      <c r="BN115" s="312"/>
      <c r="BR115" s="325" t="s">
        <v>210</v>
      </c>
      <c r="BS115" s="325"/>
      <c r="BT115" s="325"/>
      <c r="BU115" s="325"/>
      <c r="BV115" s="325" t="s">
        <v>3</v>
      </c>
      <c r="BW115" s="325"/>
      <c r="BX115" s="325" t="s">
        <v>211</v>
      </c>
      <c r="BY115" s="325"/>
      <c r="BZ115" s="325"/>
      <c r="CA115" s="325"/>
    </row>
    <row r="116" spans="2:79" ht="9.75" customHeight="1">
      <c r="B116" s="982" t="s">
        <v>4</v>
      </c>
      <c r="C116" s="479"/>
      <c r="D116" s="479"/>
      <c r="E116" s="479"/>
      <c r="F116" s="480"/>
      <c r="G116" s="530" t="s">
        <v>205</v>
      </c>
      <c r="H116" s="533" t="s">
        <v>212</v>
      </c>
      <c r="I116" s="533" t="s">
        <v>205</v>
      </c>
      <c r="J116" s="533" t="s">
        <v>207</v>
      </c>
      <c r="K116" s="536" t="s">
        <v>5</v>
      </c>
      <c r="L116" s="533" t="s">
        <v>212</v>
      </c>
      <c r="M116" s="533" t="s">
        <v>213</v>
      </c>
      <c r="N116" s="536" t="s">
        <v>6</v>
      </c>
      <c r="O116" s="533" t="s">
        <v>206</v>
      </c>
      <c r="P116" s="533" t="s">
        <v>201</v>
      </c>
      <c r="Q116" s="486" t="s">
        <v>7</v>
      </c>
      <c r="R116" s="10"/>
      <c r="S116" s="884" t="s">
        <v>9</v>
      </c>
      <c r="T116" s="885"/>
      <c r="U116" s="885"/>
      <c r="V116" s="885"/>
      <c r="W116" s="885"/>
      <c r="X116" s="885"/>
      <c r="Y116" s="953"/>
      <c r="Z116" s="36"/>
      <c r="AA116" s="981" t="s">
        <v>202</v>
      </c>
      <c r="AB116" s="981"/>
      <c r="AC116" s="981"/>
      <c r="AD116" s="981"/>
      <c r="AE116" s="981"/>
      <c r="AF116" s="981"/>
      <c r="AG116" s="981"/>
      <c r="AH116" s="981"/>
      <c r="AI116" s="981"/>
      <c r="AJ116" s="981"/>
      <c r="AK116" s="981"/>
      <c r="AL116" s="46"/>
      <c r="AM116" s="46"/>
      <c r="AN116" s="46"/>
      <c r="AO116" s="46"/>
      <c r="AP116" s="46"/>
      <c r="AQ116" s="47"/>
      <c r="AS116" s="513"/>
      <c r="AT116" s="514"/>
      <c r="AU116" s="514"/>
      <c r="AV116" s="514"/>
      <c r="AW116" s="514"/>
      <c r="AX116" s="514"/>
      <c r="AY116" s="514"/>
      <c r="AZ116" s="514"/>
      <c r="BA116" s="514"/>
      <c r="BB116" s="515"/>
      <c r="BC116" s="973"/>
      <c r="BD116" s="973"/>
      <c r="BE116" s="973"/>
      <c r="BF116" s="973"/>
      <c r="BG116" s="973"/>
      <c r="BH116" s="976"/>
      <c r="BI116" s="313"/>
      <c r="BJ116" s="313"/>
      <c r="BK116" s="313"/>
      <c r="BL116" s="313"/>
      <c r="BM116" s="313"/>
      <c r="BN116" s="314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</row>
    <row r="117" spans="2:79" ht="9.75" customHeight="1">
      <c r="B117" s="983"/>
      <c r="C117" s="984"/>
      <c r="D117" s="984"/>
      <c r="E117" s="984"/>
      <c r="F117" s="985"/>
      <c r="G117" s="531"/>
      <c r="H117" s="534"/>
      <c r="I117" s="534"/>
      <c r="J117" s="534"/>
      <c r="K117" s="537"/>
      <c r="L117" s="534"/>
      <c r="M117" s="534"/>
      <c r="N117" s="537"/>
      <c r="O117" s="534"/>
      <c r="P117" s="534"/>
      <c r="Q117" s="614"/>
      <c r="R117" s="10"/>
      <c r="S117" s="490"/>
      <c r="T117" s="491"/>
      <c r="U117" s="491"/>
      <c r="V117" s="491"/>
      <c r="W117" s="491"/>
      <c r="X117" s="491"/>
      <c r="Y117" s="492"/>
      <c r="Z117" s="36"/>
      <c r="AA117" s="616"/>
      <c r="AB117" s="616"/>
      <c r="AC117" s="616"/>
      <c r="AD117" s="616"/>
      <c r="AE117" s="616"/>
      <c r="AF117" s="616"/>
      <c r="AG117" s="616"/>
      <c r="AH117" s="616"/>
      <c r="AI117" s="616"/>
      <c r="AJ117" s="616"/>
      <c r="AK117" s="616"/>
      <c r="AL117" s="46"/>
      <c r="AM117" s="46"/>
      <c r="AN117" s="46"/>
      <c r="AO117" s="46"/>
      <c r="AP117" s="46"/>
      <c r="AQ117" s="47"/>
      <c r="AS117" s="884" t="s">
        <v>14</v>
      </c>
      <c r="AT117" s="885"/>
      <c r="AU117" s="885"/>
      <c r="AV117" s="885"/>
      <c r="AW117" s="885"/>
      <c r="AX117" s="885"/>
      <c r="AY117" s="885"/>
      <c r="AZ117" s="885"/>
      <c r="BA117" s="885"/>
      <c r="BB117" s="953"/>
      <c r="BC117" s="926">
        <v>1200000</v>
      </c>
      <c r="BD117" s="927"/>
      <c r="BE117" s="927"/>
      <c r="BF117" s="927"/>
      <c r="BG117" s="927"/>
      <c r="BH117" s="927"/>
      <c r="BI117" s="927"/>
      <c r="BJ117" s="927"/>
      <c r="BK117" s="927"/>
      <c r="BL117" s="872" t="s">
        <v>37</v>
      </c>
      <c r="BM117" s="872"/>
      <c r="BN117" s="873"/>
    </row>
    <row r="118" spans="2:79" ht="9.75" customHeight="1">
      <c r="B118" s="986"/>
      <c r="C118" s="987"/>
      <c r="D118" s="987"/>
      <c r="E118" s="987"/>
      <c r="F118" s="988"/>
      <c r="G118" s="532"/>
      <c r="H118" s="535"/>
      <c r="I118" s="535"/>
      <c r="J118" s="535"/>
      <c r="K118" s="538"/>
      <c r="L118" s="535"/>
      <c r="M118" s="535"/>
      <c r="N118" s="538"/>
      <c r="O118" s="535"/>
      <c r="P118" s="535"/>
      <c r="Q118" s="615"/>
      <c r="R118" s="10"/>
      <c r="S118" s="490" t="s">
        <v>10</v>
      </c>
      <c r="T118" s="491"/>
      <c r="U118" s="491"/>
      <c r="V118" s="491"/>
      <c r="W118" s="491"/>
      <c r="X118" s="491"/>
      <c r="Y118" s="492"/>
      <c r="AA118" s="595" t="s">
        <v>203</v>
      </c>
      <c r="AB118" s="595"/>
      <c r="AC118" s="595"/>
      <c r="AD118" s="595"/>
      <c r="AE118" s="595"/>
      <c r="AF118" s="595"/>
      <c r="AG118" s="595"/>
      <c r="AH118" s="595"/>
      <c r="AI118" s="595"/>
      <c r="AJ118" s="595"/>
      <c r="AK118" s="595"/>
      <c r="AL118" s="595"/>
      <c r="AM118" s="595"/>
      <c r="AN118" s="595"/>
      <c r="AO118" s="595"/>
      <c r="AP118" s="595"/>
      <c r="AQ118" s="596"/>
      <c r="AS118" s="490"/>
      <c r="AT118" s="491"/>
      <c r="AU118" s="491"/>
      <c r="AV118" s="491"/>
      <c r="AW118" s="491"/>
      <c r="AX118" s="491"/>
      <c r="AY118" s="491"/>
      <c r="AZ118" s="491"/>
      <c r="BA118" s="491"/>
      <c r="BB118" s="492"/>
      <c r="BC118" s="401"/>
      <c r="BD118" s="402"/>
      <c r="BE118" s="402"/>
      <c r="BF118" s="402"/>
      <c r="BG118" s="402"/>
      <c r="BH118" s="402"/>
      <c r="BI118" s="402"/>
      <c r="BJ118" s="402"/>
      <c r="BK118" s="402"/>
      <c r="BL118" s="135"/>
      <c r="BM118" s="135"/>
      <c r="BN118" s="136"/>
    </row>
    <row r="119" spans="2:79" ht="9.75" customHeight="1">
      <c r="S119" s="490"/>
      <c r="T119" s="491"/>
      <c r="U119" s="491"/>
      <c r="V119" s="491"/>
      <c r="W119" s="491"/>
      <c r="X119" s="491"/>
      <c r="Y119" s="492"/>
      <c r="Z119" s="9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  <c r="AK119" s="595"/>
      <c r="AL119" s="595"/>
      <c r="AM119" s="595"/>
      <c r="AN119" s="595"/>
      <c r="AO119" s="595"/>
      <c r="AP119" s="595"/>
      <c r="AQ119" s="596"/>
      <c r="AS119" s="315"/>
      <c r="AT119" s="316"/>
      <c r="AU119" s="316"/>
      <c r="AV119" s="316"/>
      <c r="AW119" s="316"/>
      <c r="AX119" s="316"/>
      <c r="AY119" s="316"/>
      <c r="AZ119" s="316"/>
      <c r="BA119" s="316"/>
      <c r="BB119" s="317"/>
      <c r="BC119" s="430"/>
      <c r="BD119" s="321"/>
      <c r="BE119" s="321"/>
      <c r="BF119" s="321"/>
      <c r="BG119" s="321"/>
      <c r="BH119" s="321"/>
      <c r="BI119" s="321"/>
      <c r="BJ119" s="321"/>
      <c r="BK119" s="321"/>
      <c r="BL119" s="267"/>
      <c r="BM119" s="267"/>
      <c r="BN119" s="323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</row>
    <row r="120" spans="2:79" ht="9.75" customHeight="1">
      <c r="B120" s="384" t="s">
        <v>2</v>
      </c>
      <c r="C120" s="132"/>
      <c r="D120" s="132"/>
      <c r="E120" s="132"/>
      <c r="F120" s="570"/>
      <c r="G120" s="631" t="s">
        <v>205</v>
      </c>
      <c r="H120" s="634" t="s">
        <v>212</v>
      </c>
      <c r="I120" s="634" t="s">
        <v>205</v>
      </c>
      <c r="J120" s="634" t="s">
        <v>207</v>
      </c>
      <c r="K120" s="637" t="s">
        <v>3</v>
      </c>
      <c r="L120" s="640" t="s">
        <v>212</v>
      </c>
      <c r="M120" s="640" t="s">
        <v>212</v>
      </c>
      <c r="N120" s="643" t="s">
        <v>3</v>
      </c>
      <c r="O120" s="640" t="s">
        <v>212</v>
      </c>
      <c r="P120" s="640" t="s">
        <v>212</v>
      </c>
      <c r="Q120" s="646" t="s">
        <v>212</v>
      </c>
      <c r="S120" s="490" t="s">
        <v>11</v>
      </c>
      <c r="T120" s="491"/>
      <c r="U120" s="491"/>
      <c r="V120" s="491"/>
      <c r="W120" s="491"/>
      <c r="X120" s="491"/>
      <c r="Y120" s="492"/>
      <c r="AA120" s="595" t="s">
        <v>204</v>
      </c>
      <c r="AB120" s="595"/>
      <c r="AC120" s="595"/>
      <c r="AD120" s="595"/>
      <c r="AE120" s="595"/>
      <c r="AF120" s="595"/>
      <c r="AG120" s="595"/>
      <c r="AH120" s="595"/>
      <c r="AI120" s="595"/>
      <c r="AJ120" s="595"/>
      <c r="AK120" s="595"/>
      <c r="AL120" s="595"/>
      <c r="AM120" s="595"/>
      <c r="AN120" s="595"/>
      <c r="AO120" s="595"/>
      <c r="AP120" s="595"/>
      <c r="AQ120" s="596"/>
      <c r="AS120" s="884" t="s">
        <v>27</v>
      </c>
      <c r="AT120" s="885"/>
      <c r="AU120" s="885"/>
      <c r="AV120" s="885"/>
      <c r="AW120" s="885"/>
      <c r="AX120" s="885"/>
      <c r="AY120" s="885"/>
      <c r="AZ120" s="885"/>
      <c r="BA120" s="885"/>
      <c r="BB120" s="953"/>
      <c r="BC120" s="926">
        <v>1000000</v>
      </c>
      <c r="BD120" s="927"/>
      <c r="BE120" s="927"/>
      <c r="BF120" s="927"/>
      <c r="BG120" s="927"/>
      <c r="BH120" s="927"/>
      <c r="BI120" s="927"/>
      <c r="BJ120" s="927"/>
      <c r="BK120" s="927"/>
      <c r="BL120" s="872" t="s">
        <v>37</v>
      </c>
      <c r="BM120" s="872"/>
      <c r="BN120" s="873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</row>
    <row r="121" spans="2:79" ht="9.75" customHeight="1">
      <c r="B121" s="330"/>
      <c r="C121" s="135"/>
      <c r="D121" s="135"/>
      <c r="E121" s="135"/>
      <c r="F121" s="629"/>
      <c r="G121" s="632"/>
      <c r="H121" s="635"/>
      <c r="I121" s="635"/>
      <c r="J121" s="635"/>
      <c r="K121" s="638"/>
      <c r="L121" s="641"/>
      <c r="M121" s="641"/>
      <c r="N121" s="644"/>
      <c r="O121" s="641"/>
      <c r="P121" s="641"/>
      <c r="Q121" s="647"/>
      <c r="S121" s="490"/>
      <c r="T121" s="491"/>
      <c r="U121" s="491"/>
      <c r="V121" s="491"/>
      <c r="W121" s="491"/>
      <c r="X121" s="491"/>
      <c r="Y121" s="492"/>
      <c r="Z121" s="9"/>
      <c r="AA121" s="595"/>
      <c r="AB121" s="595"/>
      <c r="AC121" s="595"/>
      <c r="AD121" s="595"/>
      <c r="AE121" s="595"/>
      <c r="AF121" s="595"/>
      <c r="AG121" s="595"/>
      <c r="AH121" s="595"/>
      <c r="AI121" s="595"/>
      <c r="AJ121" s="595"/>
      <c r="AK121" s="595"/>
      <c r="AL121" s="595"/>
      <c r="AM121" s="595"/>
      <c r="AN121" s="595"/>
      <c r="AO121" s="595"/>
      <c r="AP121" s="595"/>
      <c r="AQ121" s="596"/>
      <c r="AS121" s="315"/>
      <c r="AT121" s="316"/>
      <c r="AU121" s="316"/>
      <c r="AV121" s="316"/>
      <c r="AW121" s="316"/>
      <c r="AX121" s="316"/>
      <c r="AY121" s="316"/>
      <c r="AZ121" s="316"/>
      <c r="BA121" s="316"/>
      <c r="BB121" s="317"/>
      <c r="BC121" s="430"/>
      <c r="BD121" s="321"/>
      <c r="BE121" s="321"/>
      <c r="BF121" s="321"/>
      <c r="BG121" s="321"/>
      <c r="BH121" s="321"/>
      <c r="BI121" s="321"/>
      <c r="BJ121" s="321"/>
      <c r="BK121" s="321"/>
      <c r="BL121" s="267"/>
      <c r="BM121" s="267"/>
      <c r="BN121" s="323"/>
    </row>
    <row r="122" spans="2:79" ht="9.75" customHeight="1">
      <c r="B122" s="331"/>
      <c r="C122" s="299"/>
      <c r="D122" s="299"/>
      <c r="E122" s="299"/>
      <c r="F122" s="630"/>
      <c r="G122" s="633"/>
      <c r="H122" s="636"/>
      <c r="I122" s="636"/>
      <c r="J122" s="636"/>
      <c r="K122" s="639"/>
      <c r="L122" s="642"/>
      <c r="M122" s="642"/>
      <c r="N122" s="645"/>
      <c r="O122" s="642"/>
      <c r="P122" s="642"/>
      <c r="Q122" s="648"/>
      <c r="S122" s="490" t="s">
        <v>26</v>
      </c>
      <c r="T122" s="491"/>
      <c r="U122" s="491"/>
      <c r="V122" s="491"/>
      <c r="W122" s="491"/>
      <c r="X122" s="491"/>
      <c r="Y122" s="492"/>
      <c r="AA122" s="595" t="s">
        <v>193</v>
      </c>
      <c r="AB122" s="595"/>
      <c r="AC122" s="595"/>
      <c r="AD122" s="595"/>
      <c r="AE122" s="595"/>
      <c r="AF122" s="595"/>
      <c r="AG122" s="595"/>
      <c r="AH122" s="595"/>
      <c r="AI122" s="595"/>
      <c r="AJ122" s="595"/>
      <c r="AK122" s="595"/>
      <c r="AL122" s="595"/>
      <c r="AM122" s="595"/>
      <c r="AN122" s="595"/>
      <c r="AO122" s="597" t="s">
        <v>89</v>
      </c>
      <c r="AP122" s="597"/>
      <c r="AQ122" s="48"/>
      <c r="AS122" s="884" t="s">
        <v>28</v>
      </c>
      <c r="AT122" s="885"/>
      <c r="AU122" s="885"/>
      <c r="AV122" s="885"/>
      <c r="AW122" s="885"/>
      <c r="AX122" s="885"/>
      <c r="AY122" s="885"/>
      <c r="AZ122" s="885"/>
      <c r="BA122" s="885"/>
      <c r="BB122" s="953"/>
      <c r="BC122" s="926">
        <v>500000</v>
      </c>
      <c r="BD122" s="927"/>
      <c r="BE122" s="927"/>
      <c r="BF122" s="927"/>
      <c r="BG122" s="927"/>
      <c r="BH122" s="927"/>
      <c r="BI122" s="927"/>
      <c r="BJ122" s="927"/>
      <c r="BK122" s="927"/>
      <c r="BL122" s="872" t="s">
        <v>37</v>
      </c>
      <c r="BM122" s="872"/>
      <c r="BN122" s="873"/>
    </row>
    <row r="123" spans="2:79" ht="9.75" customHeight="1">
      <c r="G123" s="5"/>
      <c r="H123" s="5"/>
      <c r="I123" s="5"/>
      <c r="J123" s="5"/>
      <c r="K123" s="57"/>
      <c r="L123" s="58"/>
      <c r="M123" s="58"/>
      <c r="N123" s="59"/>
      <c r="O123" s="58"/>
      <c r="P123" s="58"/>
      <c r="Q123" s="58"/>
      <c r="S123" s="490"/>
      <c r="T123" s="491"/>
      <c r="U123" s="491"/>
      <c r="V123" s="491"/>
      <c r="W123" s="491"/>
      <c r="X123" s="491"/>
      <c r="Y123" s="492"/>
      <c r="Z123" s="9"/>
      <c r="AA123" s="595"/>
      <c r="AB123" s="595"/>
      <c r="AC123" s="595"/>
      <c r="AD123" s="595"/>
      <c r="AE123" s="595"/>
      <c r="AF123" s="595"/>
      <c r="AG123" s="595"/>
      <c r="AH123" s="595"/>
      <c r="AI123" s="595"/>
      <c r="AJ123" s="595"/>
      <c r="AK123" s="595"/>
      <c r="AL123" s="595"/>
      <c r="AM123" s="595"/>
      <c r="AN123" s="595"/>
      <c r="AO123" s="597"/>
      <c r="AP123" s="597"/>
      <c r="AQ123" s="48"/>
      <c r="AS123" s="315"/>
      <c r="AT123" s="316"/>
      <c r="AU123" s="316"/>
      <c r="AV123" s="316"/>
      <c r="AW123" s="316"/>
      <c r="AX123" s="316"/>
      <c r="AY123" s="316"/>
      <c r="AZ123" s="316"/>
      <c r="BA123" s="316"/>
      <c r="BB123" s="317"/>
      <c r="BC123" s="430"/>
      <c r="BD123" s="321"/>
      <c r="BE123" s="321"/>
      <c r="BF123" s="321"/>
      <c r="BG123" s="321"/>
      <c r="BH123" s="321"/>
      <c r="BI123" s="321"/>
      <c r="BJ123" s="321"/>
      <c r="BK123" s="321"/>
      <c r="BL123" s="267"/>
      <c r="BM123" s="267"/>
      <c r="BN123" s="323"/>
    </row>
    <row r="124" spans="2:79" ht="9.75" customHeight="1">
      <c r="B124" s="384" t="s">
        <v>181</v>
      </c>
      <c r="C124" s="132"/>
      <c r="D124" s="132"/>
      <c r="E124" s="132"/>
      <c r="F124" s="570"/>
      <c r="G124" s="954" t="s">
        <v>214</v>
      </c>
      <c r="H124" s="955"/>
      <c r="I124" s="955"/>
      <c r="J124" s="955"/>
      <c r="K124" s="955"/>
      <c r="L124" s="955"/>
      <c r="M124" s="955"/>
      <c r="N124" s="955"/>
      <c r="O124" s="955"/>
      <c r="P124" s="955"/>
      <c r="Q124" s="956"/>
      <c r="S124" s="490" t="s">
        <v>12</v>
      </c>
      <c r="T124" s="491"/>
      <c r="U124" s="491"/>
      <c r="V124" s="491"/>
      <c r="W124" s="491"/>
      <c r="X124" s="491"/>
      <c r="Y124" s="492"/>
      <c r="AA124" s="595" t="s">
        <v>215</v>
      </c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49"/>
      <c r="AS124" s="884" t="s">
        <v>29</v>
      </c>
      <c r="AT124" s="885"/>
      <c r="AU124" s="885"/>
      <c r="AV124" s="885"/>
      <c r="AW124" s="885"/>
      <c r="AX124" s="885"/>
      <c r="AY124" s="885"/>
      <c r="AZ124" s="885"/>
      <c r="BA124" s="885"/>
      <c r="BB124" s="953"/>
      <c r="BC124" s="926">
        <v>500000</v>
      </c>
      <c r="BD124" s="927"/>
      <c r="BE124" s="927"/>
      <c r="BF124" s="927"/>
      <c r="BG124" s="927"/>
      <c r="BH124" s="927"/>
      <c r="BI124" s="927"/>
      <c r="BJ124" s="927"/>
      <c r="BK124" s="927"/>
      <c r="BL124" s="872" t="s">
        <v>37</v>
      </c>
      <c r="BM124" s="872"/>
      <c r="BN124" s="873"/>
    </row>
    <row r="125" spans="2:79" ht="9.75" customHeight="1">
      <c r="B125" s="330"/>
      <c r="C125" s="135"/>
      <c r="D125" s="135"/>
      <c r="E125" s="135"/>
      <c r="F125" s="629"/>
      <c r="G125" s="957"/>
      <c r="H125" s="958"/>
      <c r="I125" s="958"/>
      <c r="J125" s="958"/>
      <c r="K125" s="958"/>
      <c r="L125" s="958"/>
      <c r="M125" s="958"/>
      <c r="N125" s="958"/>
      <c r="O125" s="958"/>
      <c r="P125" s="958"/>
      <c r="Q125" s="959"/>
      <c r="S125" s="490"/>
      <c r="T125" s="491"/>
      <c r="U125" s="491"/>
      <c r="V125" s="491"/>
      <c r="W125" s="491"/>
      <c r="X125" s="491"/>
      <c r="Y125" s="492"/>
      <c r="Z125" s="9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49"/>
      <c r="AS125" s="315"/>
      <c r="AT125" s="316"/>
      <c r="AU125" s="316"/>
      <c r="AV125" s="316"/>
      <c r="AW125" s="316"/>
      <c r="AX125" s="316"/>
      <c r="AY125" s="316"/>
      <c r="AZ125" s="316"/>
      <c r="BA125" s="316"/>
      <c r="BB125" s="317"/>
      <c r="BC125" s="430"/>
      <c r="BD125" s="321"/>
      <c r="BE125" s="321"/>
      <c r="BF125" s="321"/>
      <c r="BG125" s="321"/>
      <c r="BH125" s="321"/>
      <c r="BI125" s="321"/>
      <c r="BJ125" s="321"/>
      <c r="BK125" s="321"/>
      <c r="BL125" s="267"/>
      <c r="BM125" s="267"/>
      <c r="BN125" s="323"/>
    </row>
    <row r="126" spans="2:79" ht="9.75" customHeight="1">
      <c r="B126" s="330"/>
      <c r="C126" s="135"/>
      <c r="D126" s="135"/>
      <c r="E126" s="135"/>
      <c r="F126" s="629"/>
      <c r="G126" s="957"/>
      <c r="H126" s="958"/>
      <c r="I126" s="958"/>
      <c r="J126" s="958"/>
      <c r="K126" s="958"/>
      <c r="L126" s="958"/>
      <c r="M126" s="958"/>
      <c r="N126" s="958"/>
      <c r="O126" s="958"/>
      <c r="P126" s="958"/>
      <c r="Q126" s="959"/>
      <c r="S126" s="490" t="s">
        <v>80</v>
      </c>
      <c r="T126" s="491"/>
      <c r="U126" s="491"/>
      <c r="V126" s="491"/>
      <c r="W126" s="491"/>
      <c r="X126" s="491"/>
      <c r="Y126" s="492"/>
      <c r="AA126" s="595" t="s">
        <v>215</v>
      </c>
      <c r="AB126" s="595"/>
      <c r="AC126" s="595"/>
      <c r="AD126" s="595"/>
      <c r="AE126" s="595"/>
      <c r="AF126" s="595"/>
      <c r="AG126" s="595"/>
      <c r="AH126" s="595"/>
      <c r="AI126" s="595"/>
      <c r="AJ126" s="595"/>
      <c r="AK126" s="595"/>
      <c r="AL126" s="595"/>
      <c r="AM126" s="595"/>
      <c r="AN126" s="595"/>
      <c r="AO126" s="595"/>
      <c r="AP126" s="595"/>
      <c r="AQ126" s="49"/>
      <c r="AS126" s="884" t="s">
        <v>189</v>
      </c>
      <c r="AT126" s="885"/>
      <c r="AU126" s="885"/>
      <c r="AV126" s="885"/>
      <c r="AW126" s="885"/>
      <c r="AX126" s="885"/>
      <c r="AY126" s="885"/>
      <c r="AZ126" s="885"/>
      <c r="BA126" s="885"/>
      <c r="BB126" s="953"/>
      <c r="BC126" s="926">
        <v>200000</v>
      </c>
      <c r="BD126" s="927"/>
      <c r="BE126" s="927"/>
      <c r="BF126" s="927"/>
      <c r="BG126" s="927"/>
      <c r="BH126" s="927"/>
      <c r="BI126" s="927"/>
      <c r="BJ126" s="927"/>
      <c r="BK126" s="927"/>
      <c r="BL126" s="872" t="s">
        <v>37</v>
      </c>
      <c r="BM126" s="872"/>
      <c r="BN126" s="873"/>
    </row>
    <row r="127" spans="2:79" ht="9.75" customHeight="1">
      <c r="B127" s="330"/>
      <c r="C127" s="135"/>
      <c r="D127" s="135"/>
      <c r="E127" s="135"/>
      <c r="F127" s="629"/>
      <c r="G127" s="957"/>
      <c r="H127" s="958"/>
      <c r="I127" s="958"/>
      <c r="J127" s="958"/>
      <c r="K127" s="958"/>
      <c r="L127" s="958"/>
      <c r="M127" s="958"/>
      <c r="N127" s="958"/>
      <c r="O127" s="958"/>
      <c r="P127" s="958"/>
      <c r="Q127" s="959"/>
      <c r="S127" s="315"/>
      <c r="T127" s="316"/>
      <c r="U127" s="316"/>
      <c r="V127" s="316"/>
      <c r="W127" s="316"/>
      <c r="X127" s="316"/>
      <c r="Y127" s="317"/>
      <c r="Z127" s="60"/>
      <c r="AA127" s="651"/>
      <c r="AB127" s="651"/>
      <c r="AC127" s="651"/>
      <c r="AD127" s="651"/>
      <c r="AE127" s="651"/>
      <c r="AF127" s="651"/>
      <c r="AG127" s="651"/>
      <c r="AH127" s="651"/>
      <c r="AI127" s="651"/>
      <c r="AJ127" s="651"/>
      <c r="AK127" s="651"/>
      <c r="AL127" s="651"/>
      <c r="AM127" s="651"/>
      <c r="AN127" s="651"/>
      <c r="AO127" s="651"/>
      <c r="AP127" s="651"/>
      <c r="AQ127" s="61"/>
      <c r="AS127" s="315"/>
      <c r="AT127" s="316"/>
      <c r="AU127" s="316"/>
      <c r="AV127" s="316"/>
      <c r="AW127" s="316"/>
      <c r="AX127" s="316"/>
      <c r="AY127" s="316"/>
      <c r="AZ127" s="316"/>
      <c r="BA127" s="316"/>
      <c r="BB127" s="317"/>
      <c r="BC127" s="430"/>
      <c r="BD127" s="321"/>
      <c r="BE127" s="321"/>
      <c r="BF127" s="321"/>
      <c r="BG127" s="321"/>
      <c r="BH127" s="321"/>
      <c r="BI127" s="321"/>
      <c r="BJ127" s="321"/>
      <c r="BK127" s="321"/>
      <c r="BL127" s="267"/>
      <c r="BM127" s="267"/>
      <c r="BN127" s="323"/>
    </row>
    <row r="128" spans="2:79" ht="9.75" customHeight="1">
      <c r="B128" s="331"/>
      <c r="C128" s="299"/>
      <c r="D128" s="299"/>
      <c r="E128" s="299"/>
      <c r="F128" s="630"/>
      <c r="G128" s="960"/>
      <c r="H128" s="961"/>
      <c r="I128" s="961"/>
      <c r="J128" s="961"/>
      <c r="K128" s="961"/>
      <c r="L128" s="961"/>
      <c r="M128" s="961"/>
      <c r="N128" s="961"/>
      <c r="O128" s="961"/>
      <c r="P128" s="961"/>
      <c r="Q128" s="962"/>
      <c r="S128" s="884" t="s">
        <v>109</v>
      </c>
      <c r="T128" s="885"/>
      <c r="U128" s="885"/>
      <c r="V128" s="885"/>
      <c r="W128" s="885"/>
      <c r="X128" s="885"/>
      <c r="Y128" s="953"/>
      <c r="Z128" s="963" t="s">
        <v>25</v>
      </c>
      <c r="AA128" s="964"/>
      <c r="AB128" s="966" t="s">
        <v>206</v>
      </c>
      <c r="AC128" s="952" t="s">
        <v>3</v>
      </c>
      <c r="AD128" s="952" t="s">
        <v>205</v>
      </c>
      <c r="AE128" s="952" t="s">
        <v>201</v>
      </c>
      <c r="AF128" s="952" t="s">
        <v>212</v>
      </c>
      <c r="AG128" s="952" t="s">
        <v>216</v>
      </c>
      <c r="AH128" s="952" t="s">
        <v>3</v>
      </c>
      <c r="AI128" s="952" t="s">
        <v>213</v>
      </c>
      <c r="AJ128" s="952" t="s">
        <v>217</v>
      </c>
      <c r="AK128" s="952" t="s">
        <v>209</v>
      </c>
      <c r="AL128" s="952" t="s">
        <v>208</v>
      </c>
      <c r="AM128" s="952" t="s">
        <v>3</v>
      </c>
      <c r="AN128" s="952" t="s">
        <v>207</v>
      </c>
      <c r="AO128" s="952" t="s">
        <v>206</v>
      </c>
      <c r="AP128" s="952" t="s">
        <v>205</v>
      </c>
      <c r="AQ128" s="967" t="s">
        <v>201</v>
      </c>
      <c r="AS128" s="884" t="s">
        <v>15</v>
      </c>
      <c r="AT128" s="885"/>
      <c r="AU128" s="885"/>
      <c r="AV128" s="885"/>
      <c r="AW128" s="885"/>
      <c r="AX128" s="885"/>
      <c r="AY128" s="885"/>
      <c r="AZ128" s="885"/>
      <c r="BA128" s="885"/>
      <c r="BB128" s="953"/>
      <c r="BC128" s="968">
        <v>0</v>
      </c>
      <c r="BD128" s="969"/>
      <c r="BE128" s="969"/>
      <c r="BF128" s="969"/>
      <c r="BG128" s="969"/>
      <c r="BH128" s="969"/>
      <c r="BI128" s="969"/>
      <c r="BJ128" s="969"/>
      <c r="BK128" s="969"/>
      <c r="BL128" s="872" t="s">
        <v>90</v>
      </c>
      <c r="BM128" s="872"/>
      <c r="BN128" s="873"/>
    </row>
    <row r="129" spans="2:66" ht="9.75" customHeight="1">
      <c r="B129" s="474" t="s">
        <v>77</v>
      </c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S129" s="468"/>
      <c r="T129" s="469"/>
      <c r="U129" s="469"/>
      <c r="V129" s="469"/>
      <c r="W129" s="469"/>
      <c r="X129" s="469"/>
      <c r="Y129" s="470"/>
      <c r="Z129" s="496"/>
      <c r="AA129" s="965"/>
      <c r="AB129" s="498"/>
      <c r="AC129" s="441"/>
      <c r="AD129" s="441"/>
      <c r="AE129" s="441"/>
      <c r="AF129" s="441"/>
      <c r="AG129" s="441"/>
      <c r="AH129" s="441"/>
      <c r="AI129" s="441"/>
      <c r="AJ129" s="441"/>
      <c r="AK129" s="441"/>
      <c r="AL129" s="441"/>
      <c r="AM129" s="441"/>
      <c r="AN129" s="441"/>
      <c r="AO129" s="441"/>
      <c r="AP129" s="441"/>
      <c r="AQ129" s="489"/>
      <c r="AS129" s="468"/>
      <c r="AT129" s="469"/>
      <c r="AU129" s="469"/>
      <c r="AV129" s="469"/>
      <c r="AW129" s="469"/>
      <c r="AX129" s="469"/>
      <c r="AY129" s="469"/>
      <c r="AZ129" s="469"/>
      <c r="BA129" s="469"/>
      <c r="BB129" s="470"/>
      <c r="BC129" s="970"/>
      <c r="BD129" s="499"/>
      <c r="BE129" s="499"/>
      <c r="BF129" s="499"/>
      <c r="BG129" s="499"/>
      <c r="BH129" s="499"/>
      <c r="BI129" s="499"/>
      <c r="BJ129" s="499"/>
      <c r="BK129" s="499"/>
      <c r="BL129" s="299"/>
      <c r="BM129" s="299"/>
      <c r="BN129" s="300"/>
    </row>
    <row r="130" spans="2:66" ht="10.5" customHeight="1"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S130" s="3"/>
      <c r="T130" s="3"/>
      <c r="U130" s="3"/>
      <c r="V130" s="3"/>
      <c r="W130" s="3"/>
      <c r="AS130" s="909" t="s">
        <v>128</v>
      </c>
      <c r="AT130" s="909"/>
      <c r="AU130" s="909"/>
      <c r="AV130" s="909"/>
      <c r="AW130" s="909"/>
      <c r="AX130" s="909"/>
      <c r="AY130" s="909"/>
      <c r="AZ130" s="909"/>
      <c r="BA130" s="909"/>
      <c r="BB130" s="909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2:66" ht="6.75" customHeight="1">
      <c r="B131" s="950"/>
      <c r="C131" s="478" t="s">
        <v>16</v>
      </c>
      <c r="D131" s="479"/>
      <c r="E131" s="479"/>
      <c r="F131" s="480"/>
      <c r="G131" s="590" t="s">
        <v>182</v>
      </c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591"/>
      <c r="S131" s="478" t="s">
        <v>17</v>
      </c>
      <c r="T131" s="479"/>
      <c r="U131" s="480"/>
      <c r="V131" s="478" t="s">
        <v>18</v>
      </c>
      <c r="W131" s="479"/>
      <c r="X131" s="479"/>
      <c r="Y131" s="480"/>
      <c r="Z131" s="478" t="s">
        <v>19</v>
      </c>
      <c r="AA131" s="479"/>
      <c r="AB131" s="479"/>
      <c r="AC131" s="479"/>
      <c r="AD131" s="479"/>
      <c r="AE131" s="480"/>
      <c r="AF131" s="478" t="s">
        <v>20</v>
      </c>
      <c r="AG131" s="479"/>
      <c r="AH131" s="480"/>
      <c r="AI131" s="478" t="s">
        <v>21</v>
      </c>
      <c r="AJ131" s="479"/>
      <c r="AK131" s="479"/>
      <c r="AL131" s="479"/>
      <c r="AM131" s="479"/>
      <c r="AN131" s="479"/>
      <c r="AO131" s="479"/>
      <c r="AP131" s="479"/>
      <c r="AQ131" s="486"/>
      <c r="AS131" s="948" t="s">
        <v>32</v>
      </c>
      <c r="AT131" s="461"/>
      <c r="AU131" s="461"/>
      <c r="AV131" s="462"/>
      <c r="AW131" s="460" t="s">
        <v>33</v>
      </c>
      <c r="AX131" s="461"/>
      <c r="AY131" s="462"/>
      <c r="AZ131" s="460" t="s">
        <v>34</v>
      </c>
      <c r="BA131" s="461"/>
      <c r="BB131" s="462"/>
      <c r="BC131" s="460" t="s">
        <v>21</v>
      </c>
      <c r="BD131" s="461"/>
      <c r="BE131" s="461"/>
      <c r="BF131" s="462"/>
      <c r="BG131" s="460" t="s">
        <v>22</v>
      </c>
      <c r="BH131" s="461"/>
      <c r="BI131" s="462"/>
      <c r="BJ131" s="460" t="s">
        <v>23</v>
      </c>
      <c r="BK131" s="461"/>
      <c r="BL131" s="461"/>
      <c r="BM131" s="461"/>
      <c r="BN131" s="466"/>
    </row>
    <row r="132" spans="2:66" ht="5.25" customHeight="1">
      <c r="B132" s="951"/>
      <c r="C132" s="481"/>
      <c r="D132" s="482"/>
      <c r="E132" s="482"/>
      <c r="F132" s="483"/>
      <c r="G132" s="592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593"/>
      <c r="S132" s="481"/>
      <c r="T132" s="482"/>
      <c r="U132" s="483"/>
      <c r="V132" s="481"/>
      <c r="W132" s="482"/>
      <c r="X132" s="482"/>
      <c r="Y132" s="483"/>
      <c r="Z132" s="481"/>
      <c r="AA132" s="482"/>
      <c r="AB132" s="482"/>
      <c r="AC132" s="482"/>
      <c r="AD132" s="482"/>
      <c r="AE132" s="483"/>
      <c r="AF132" s="481"/>
      <c r="AG132" s="482"/>
      <c r="AH132" s="483"/>
      <c r="AI132" s="481"/>
      <c r="AJ132" s="482"/>
      <c r="AK132" s="482"/>
      <c r="AL132" s="482"/>
      <c r="AM132" s="482"/>
      <c r="AN132" s="482"/>
      <c r="AO132" s="482"/>
      <c r="AP132" s="482"/>
      <c r="AQ132" s="487"/>
      <c r="AS132" s="949"/>
      <c r="AT132" s="464"/>
      <c r="AU132" s="464"/>
      <c r="AV132" s="465"/>
      <c r="AW132" s="463"/>
      <c r="AX132" s="464"/>
      <c r="AY132" s="465"/>
      <c r="AZ132" s="463"/>
      <c r="BA132" s="464"/>
      <c r="BB132" s="465"/>
      <c r="BC132" s="463"/>
      <c r="BD132" s="464"/>
      <c r="BE132" s="464"/>
      <c r="BF132" s="465"/>
      <c r="BG132" s="463"/>
      <c r="BH132" s="464"/>
      <c r="BI132" s="465"/>
      <c r="BJ132" s="463"/>
      <c r="BK132" s="464"/>
      <c r="BL132" s="464"/>
      <c r="BM132" s="464"/>
      <c r="BN132" s="467"/>
    </row>
    <row r="133" spans="2:66" ht="9.75" customHeight="1">
      <c r="B133" s="917">
        <v>1</v>
      </c>
      <c r="C133" s="919">
        <v>45505</v>
      </c>
      <c r="D133" s="920"/>
      <c r="E133" s="920"/>
      <c r="F133" s="921"/>
      <c r="G133" s="922" t="s">
        <v>219</v>
      </c>
      <c r="H133" s="923"/>
      <c r="I133" s="923"/>
      <c r="J133" s="923"/>
      <c r="K133" s="923"/>
      <c r="L133" s="923"/>
      <c r="M133" s="923"/>
      <c r="N133" s="923"/>
      <c r="O133" s="923"/>
      <c r="P133" s="923"/>
      <c r="Q133" s="924">
        <v>0</v>
      </c>
      <c r="R133" s="925"/>
      <c r="S133" s="926" t="s">
        <v>201</v>
      </c>
      <c r="T133" s="927"/>
      <c r="U133" s="928"/>
      <c r="V133" s="929" t="s">
        <v>220</v>
      </c>
      <c r="W133" s="924"/>
      <c r="X133" s="924"/>
      <c r="Y133" s="925"/>
      <c r="Z133" s="926" t="s">
        <v>221</v>
      </c>
      <c r="AA133" s="927"/>
      <c r="AB133" s="927"/>
      <c r="AC133" s="927"/>
      <c r="AD133" s="927"/>
      <c r="AE133" s="928"/>
      <c r="AF133" s="912">
        <v>10</v>
      </c>
      <c r="AG133" s="913"/>
      <c r="AH133" s="876" t="s">
        <v>30</v>
      </c>
      <c r="AI133" s="906">
        <v>500000</v>
      </c>
      <c r="AJ133" s="907"/>
      <c r="AK133" s="907"/>
      <c r="AL133" s="907"/>
      <c r="AM133" s="907"/>
      <c r="AN133" s="907"/>
      <c r="AO133" s="907"/>
      <c r="AP133" s="907"/>
      <c r="AQ133" s="915"/>
      <c r="AS133" s="916"/>
      <c r="AT133" s="883"/>
      <c r="AU133" s="883"/>
      <c r="AV133" s="911"/>
      <c r="AW133" s="910"/>
      <c r="AX133" s="883"/>
      <c r="AY133" s="911"/>
      <c r="AZ133" s="910"/>
      <c r="BA133" s="883"/>
      <c r="BB133" s="911"/>
      <c r="BC133" s="879"/>
      <c r="BD133" s="880"/>
      <c r="BE133" s="880"/>
      <c r="BF133" s="881"/>
      <c r="BG133" s="879"/>
      <c r="BH133" s="880"/>
      <c r="BI133" s="881"/>
      <c r="BJ133" s="879"/>
      <c r="BK133" s="880"/>
      <c r="BL133" s="880"/>
      <c r="BM133" s="880"/>
      <c r="BN133" s="882"/>
    </row>
    <row r="134" spans="2:66" ht="9.75" customHeight="1">
      <c r="B134" s="918"/>
      <c r="C134" s="437"/>
      <c r="D134" s="438"/>
      <c r="E134" s="438"/>
      <c r="F134" s="439"/>
      <c r="G134" s="577"/>
      <c r="H134" s="452"/>
      <c r="I134" s="452"/>
      <c r="J134" s="452"/>
      <c r="K134" s="452"/>
      <c r="L134" s="452"/>
      <c r="M134" s="452"/>
      <c r="N134" s="452"/>
      <c r="O134" s="452"/>
      <c r="P134" s="452"/>
      <c r="Q134" s="432"/>
      <c r="R134" s="578"/>
      <c r="S134" s="430"/>
      <c r="T134" s="321"/>
      <c r="U134" s="431"/>
      <c r="V134" s="930"/>
      <c r="W134" s="432"/>
      <c r="X134" s="432"/>
      <c r="Y134" s="578"/>
      <c r="Z134" s="430"/>
      <c r="AA134" s="321"/>
      <c r="AB134" s="321"/>
      <c r="AC134" s="321"/>
      <c r="AD134" s="321"/>
      <c r="AE134" s="431"/>
      <c r="AF134" s="934"/>
      <c r="AG134" s="433"/>
      <c r="AH134" s="935"/>
      <c r="AI134" s="271"/>
      <c r="AJ134" s="272"/>
      <c r="AK134" s="272"/>
      <c r="AL134" s="272"/>
      <c r="AM134" s="272"/>
      <c r="AN134" s="272"/>
      <c r="AO134" s="272"/>
      <c r="AP134" s="272"/>
      <c r="AQ134" s="435"/>
      <c r="AS134" s="436"/>
      <c r="AT134" s="429"/>
      <c r="AU134" s="429"/>
      <c r="AV134" s="428"/>
      <c r="AW134" s="453"/>
      <c r="AX134" s="429"/>
      <c r="AY134" s="428"/>
      <c r="AZ134" s="453"/>
      <c r="BA134" s="429"/>
      <c r="BB134" s="428"/>
      <c r="BC134" s="302"/>
      <c r="BD134" s="303"/>
      <c r="BE134" s="303"/>
      <c r="BF134" s="304"/>
      <c r="BG134" s="302"/>
      <c r="BH134" s="303"/>
      <c r="BI134" s="304"/>
      <c r="BJ134" s="302"/>
      <c r="BK134" s="303"/>
      <c r="BL134" s="303"/>
      <c r="BM134" s="303"/>
      <c r="BN134" s="305"/>
    </row>
    <row r="135" spans="2:66" ht="9.75" customHeight="1">
      <c r="B135" s="917">
        <v>2</v>
      </c>
      <c r="C135" s="919">
        <v>45514</v>
      </c>
      <c r="D135" s="920"/>
      <c r="E135" s="920"/>
      <c r="F135" s="921"/>
      <c r="G135" s="922" t="s">
        <v>192</v>
      </c>
      <c r="H135" s="923"/>
      <c r="I135" s="923"/>
      <c r="J135" s="923"/>
      <c r="K135" s="923"/>
      <c r="L135" s="923"/>
      <c r="M135" s="923"/>
      <c r="N135" s="923"/>
      <c r="O135" s="923"/>
      <c r="P135" s="923"/>
      <c r="Q135" s="924" t="s">
        <v>162</v>
      </c>
      <c r="R135" s="925"/>
      <c r="S135" s="926">
        <v>1</v>
      </c>
      <c r="T135" s="927"/>
      <c r="U135" s="928"/>
      <c r="V135" s="929" t="s">
        <v>163</v>
      </c>
      <c r="W135" s="924"/>
      <c r="X135" s="924"/>
      <c r="Y135" s="925"/>
      <c r="Z135" s="926">
        <v>2000</v>
      </c>
      <c r="AA135" s="927"/>
      <c r="AB135" s="927"/>
      <c r="AC135" s="927"/>
      <c r="AD135" s="927"/>
      <c r="AE135" s="928"/>
      <c r="AF135" s="912">
        <v>8</v>
      </c>
      <c r="AG135" s="913"/>
      <c r="AH135" s="876" t="s">
        <v>30</v>
      </c>
      <c r="AI135" s="906">
        <v>2000</v>
      </c>
      <c r="AJ135" s="907"/>
      <c r="AK135" s="907"/>
      <c r="AL135" s="907"/>
      <c r="AM135" s="907"/>
      <c r="AN135" s="907"/>
      <c r="AO135" s="907"/>
      <c r="AP135" s="907"/>
      <c r="AQ135" s="915"/>
      <c r="AS135" s="916" t="s">
        <v>218</v>
      </c>
      <c r="AT135" s="883" t="s">
        <v>218</v>
      </c>
      <c r="AU135" s="883" t="s">
        <v>218</v>
      </c>
      <c r="AV135" s="911" t="s">
        <v>218</v>
      </c>
      <c r="AW135" s="910" t="s">
        <v>218</v>
      </c>
      <c r="AX135" s="883" t="s">
        <v>218</v>
      </c>
      <c r="AY135" s="911" t="s">
        <v>218</v>
      </c>
      <c r="AZ135" s="910" t="s">
        <v>218</v>
      </c>
      <c r="BA135" s="883" t="s">
        <v>218</v>
      </c>
      <c r="BB135" s="911" t="s">
        <v>218</v>
      </c>
      <c r="BC135" s="879">
        <v>0</v>
      </c>
      <c r="BD135" s="880"/>
      <c r="BE135" s="880"/>
      <c r="BF135" s="881"/>
      <c r="BG135" s="879">
        <v>0</v>
      </c>
      <c r="BH135" s="880"/>
      <c r="BI135" s="881"/>
      <c r="BJ135" s="879">
        <v>0</v>
      </c>
      <c r="BK135" s="880"/>
      <c r="BL135" s="880"/>
      <c r="BM135" s="880"/>
      <c r="BN135" s="882"/>
    </row>
    <row r="136" spans="2:66" ht="9.75" customHeight="1">
      <c r="B136" s="918"/>
      <c r="C136" s="437"/>
      <c r="D136" s="438"/>
      <c r="E136" s="438"/>
      <c r="F136" s="439"/>
      <c r="G136" s="577"/>
      <c r="H136" s="452"/>
      <c r="I136" s="452"/>
      <c r="J136" s="452"/>
      <c r="K136" s="452"/>
      <c r="L136" s="452"/>
      <c r="M136" s="452"/>
      <c r="N136" s="452"/>
      <c r="O136" s="452"/>
      <c r="P136" s="452"/>
      <c r="Q136" s="432"/>
      <c r="R136" s="578"/>
      <c r="S136" s="430"/>
      <c r="T136" s="321"/>
      <c r="U136" s="431"/>
      <c r="V136" s="930"/>
      <c r="W136" s="432"/>
      <c r="X136" s="432"/>
      <c r="Y136" s="578"/>
      <c r="Z136" s="430"/>
      <c r="AA136" s="321"/>
      <c r="AB136" s="321"/>
      <c r="AC136" s="321"/>
      <c r="AD136" s="321"/>
      <c r="AE136" s="431"/>
      <c r="AF136" s="934"/>
      <c r="AG136" s="433"/>
      <c r="AH136" s="935"/>
      <c r="AI136" s="271"/>
      <c r="AJ136" s="272"/>
      <c r="AK136" s="272"/>
      <c r="AL136" s="272"/>
      <c r="AM136" s="272"/>
      <c r="AN136" s="272"/>
      <c r="AO136" s="272"/>
      <c r="AP136" s="272"/>
      <c r="AQ136" s="435"/>
      <c r="AS136" s="436"/>
      <c r="AT136" s="429"/>
      <c r="AU136" s="429"/>
      <c r="AV136" s="428"/>
      <c r="AW136" s="453"/>
      <c r="AX136" s="429"/>
      <c r="AY136" s="428"/>
      <c r="AZ136" s="453"/>
      <c r="BA136" s="429"/>
      <c r="BB136" s="428"/>
      <c r="BC136" s="302"/>
      <c r="BD136" s="303"/>
      <c r="BE136" s="303"/>
      <c r="BF136" s="304"/>
      <c r="BG136" s="302"/>
      <c r="BH136" s="303"/>
      <c r="BI136" s="304"/>
      <c r="BJ136" s="302"/>
      <c r="BK136" s="303"/>
      <c r="BL136" s="303"/>
      <c r="BM136" s="303"/>
      <c r="BN136" s="305"/>
    </row>
    <row r="137" spans="2:66" ht="9.75" customHeight="1">
      <c r="B137" s="917">
        <v>3</v>
      </c>
      <c r="C137" s="919">
        <v>45534</v>
      </c>
      <c r="D137" s="920"/>
      <c r="E137" s="920"/>
      <c r="F137" s="921"/>
      <c r="G137" s="922" t="s">
        <v>194</v>
      </c>
      <c r="H137" s="923"/>
      <c r="I137" s="923"/>
      <c r="J137" s="923"/>
      <c r="K137" s="923"/>
      <c r="L137" s="923"/>
      <c r="M137" s="923"/>
      <c r="N137" s="923"/>
      <c r="O137" s="923"/>
      <c r="P137" s="923"/>
      <c r="Q137" s="924"/>
      <c r="R137" s="925"/>
      <c r="S137" s="942">
        <v>43.34</v>
      </c>
      <c r="T137" s="943"/>
      <c r="U137" s="944"/>
      <c r="V137" s="929" t="s">
        <v>195</v>
      </c>
      <c r="W137" s="924"/>
      <c r="X137" s="924"/>
      <c r="Y137" s="925"/>
      <c r="Z137" s="936">
        <v>119.8</v>
      </c>
      <c r="AA137" s="937"/>
      <c r="AB137" s="937"/>
      <c r="AC137" s="937"/>
      <c r="AD137" s="937"/>
      <c r="AE137" s="938"/>
      <c r="AF137" s="912">
        <v>10</v>
      </c>
      <c r="AG137" s="913"/>
      <c r="AH137" s="876" t="s">
        <v>30</v>
      </c>
      <c r="AI137" s="906">
        <v>5192</v>
      </c>
      <c r="AJ137" s="907"/>
      <c r="AK137" s="907"/>
      <c r="AL137" s="907"/>
      <c r="AM137" s="907"/>
      <c r="AN137" s="907"/>
      <c r="AO137" s="907"/>
      <c r="AP137" s="907"/>
      <c r="AQ137" s="915"/>
      <c r="AS137" s="916" t="s">
        <v>218</v>
      </c>
      <c r="AT137" s="883" t="s">
        <v>218</v>
      </c>
      <c r="AU137" s="883" t="s">
        <v>218</v>
      </c>
      <c r="AV137" s="911" t="s">
        <v>218</v>
      </c>
      <c r="AW137" s="910" t="s">
        <v>218</v>
      </c>
      <c r="AX137" s="883" t="s">
        <v>218</v>
      </c>
      <c r="AY137" s="911" t="s">
        <v>218</v>
      </c>
      <c r="AZ137" s="910" t="s">
        <v>218</v>
      </c>
      <c r="BA137" s="883" t="s">
        <v>218</v>
      </c>
      <c r="BB137" s="911" t="s">
        <v>218</v>
      </c>
      <c r="BC137" s="879">
        <v>0</v>
      </c>
      <c r="BD137" s="880"/>
      <c r="BE137" s="880"/>
      <c r="BF137" s="881"/>
      <c r="BG137" s="879">
        <v>0</v>
      </c>
      <c r="BH137" s="880"/>
      <c r="BI137" s="881"/>
      <c r="BJ137" s="879">
        <v>0</v>
      </c>
      <c r="BK137" s="880"/>
      <c r="BL137" s="880"/>
      <c r="BM137" s="880"/>
      <c r="BN137" s="882"/>
    </row>
    <row r="138" spans="2:66" ht="9.75" customHeight="1">
      <c r="B138" s="918"/>
      <c r="C138" s="437"/>
      <c r="D138" s="438"/>
      <c r="E138" s="438"/>
      <c r="F138" s="439"/>
      <c r="G138" s="577"/>
      <c r="H138" s="452"/>
      <c r="I138" s="452"/>
      <c r="J138" s="452"/>
      <c r="K138" s="452"/>
      <c r="L138" s="452"/>
      <c r="M138" s="452"/>
      <c r="N138" s="452"/>
      <c r="O138" s="452"/>
      <c r="P138" s="452"/>
      <c r="Q138" s="432"/>
      <c r="R138" s="578"/>
      <c r="S138" s="945"/>
      <c r="T138" s="946"/>
      <c r="U138" s="947"/>
      <c r="V138" s="930"/>
      <c r="W138" s="432"/>
      <c r="X138" s="432"/>
      <c r="Y138" s="578"/>
      <c r="Z138" s="939"/>
      <c r="AA138" s="940"/>
      <c r="AB138" s="940"/>
      <c r="AC138" s="940"/>
      <c r="AD138" s="940"/>
      <c r="AE138" s="941"/>
      <c r="AF138" s="934"/>
      <c r="AG138" s="433"/>
      <c r="AH138" s="935"/>
      <c r="AI138" s="271"/>
      <c r="AJ138" s="272"/>
      <c r="AK138" s="272"/>
      <c r="AL138" s="272"/>
      <c r="AM138" s="272"/>
      <c r="AN138" s="272"/>
      <c r="AO138" s="272"/>
      <c r="AP138" s="272"/>
      <c r="AQ138" s="435"/>
      <c r="AS138" s="436"/>
      <c r="AT138" s="429"/>
      <c r="AU138" s="429"/>
      <c r="AV138" s="428"/>
      <c r="AW138" s="453"/>
      <c r="AX138" s="429"/>
      <c r="AY138" s="428"/>
      <c r="AZ138" s="453"/>
      <c r="BA138" s="429"/>
      <c r="BB138" s="428"/>
      <c r="BC138" s="302"/>
      <c r="BD138" s="303"/>
      <c r="BE138" s="303"/>
      <c r="BF138" s="304"/>
      <c r="BG138" s="302"/>
      <c r="BH138" s="303"/>
      <c r="BI138" s="304"/>
      <c r="BJ138" s="302"/>
      <c r="BK138" s="303"/>
      <c r="BL138" s="303"/>
      <c r="BM138" s="303"/>
      <c r="BN138" s="305"/>
    </row>
    <row r="139" spans="2:66" ht="9.75" customHeight="1">
      <c r="B139" s="917">
        <v>4</v>
      </c>
      <c r="C139" s="919">
        <v>45534</v>
      </c>
      <c r="D139" s="920"/>
      <c r="E139" s="920"/>
      <c r="F139" s="921"/>
      <c r="G139" s="922" t="s">
        <v>222</v>
      </c>
      <c r="H139" s="923"/>
      <c r="I139" s="923"/>
      <c r="J139" s="923"/>
      <c r="K139" s="923"/>
      <c r="L139" s="923"/>
      <c r="M139" s="923"/>
      <c r="N139" s="923"/>
      <c r="O139" s="923"/>
      <c r="P139" s="923"/>
      <c r="Q139" s="924">
        <f>【入力】!$M$308</f>
        <v>0</v>
      </c>
      <c r="R139" s="925"/>
      <c r="S139" s="942">
        <v>43.34</v>
      </c>
      <c r="T139" s="943"/>
      <c r="U139" s="944"/>
      <c r="V139" s="929" t="s">
        <v>190</v>
      </c>
      <c r="W139" s="924"/>
      <c r="X139" s="924"/>
      <c r="Y139" s="925"/>
      <c r="Z139" s="936">
        <v>32.1</v>
      </c>
      <c r="AA139" s="937"/>
      <c r="AB139" s="937"/>
      <c r="AC139" s="937"/>
      <c r="AD139" s="937"/>
      <c r="AE139" s="938"/>
      <c r="AF139" s="912" t="s">
        <v>3</v>
      </c>
      <c r="AG139" s="913"/>
      <c r="AH139" s="876" t="s">
        <v>30</v>
      </c>
      <c r="AI139" s="906">
        <v>1391</v>
      </c>
      <c r="AJ139" s="907"/>
      <c r="AK139" s="907"/>
      <c r="AL139" s="907"/>
      <c r="AM139" s="907"/>
      <c r="AN139" s="907"/>
      <c r="AO139" s="907"/>
      <c r="AP139" s="907"/>
      <c r="AQ139" s="915"/>
      <c r="AS139" s="916" t="s">
        <v>218</v>
      </c>
      <c r="AT139" s="883" t="s">
        <v>218</v>
      </c>
      <c r="AU139" s="883" t="s">
        <v>218</v>
      </c>
      <c r="AV139" s="911" t="s">
        <v>218</v>
      </c>
      <c r="AW139" s="910" t="s">
        <v>218</v>
      </c>
      <c r="AX139" s="883" t="s">
        <v>218</v>
      </c>
      <c r="AY139" s="911" t="s">
        <v>218</v>
      </c>
      <c r="AZ139" s="910" t="s">
        <v>218</v>
      </c>
      <c r="BA139" s="883" t="s">
        <v>218</v>
      </c>
      <c r="BB139" s="911" t="s">
        <v>218</v>
      </c>
      <c r="BC139" s="879">
        <v>0</v>
      </c>
      <c r="BD139" s="880"/>
      <c r="BE139" s="880"/>
      <c r="BF139" s="881"/>
      <c r="BG139" s="879">
        <v>0</v>
      </c>
      <c r="BH139" s="880"/>
      <c r="BI139" s="881"/>
      <c r="BJ139" s="879">
        <v>0</v>
      </c>
      <c r="BK139" s="880"/>
      <c r="BL139" s="880"/>
      <c r="BM139" s="880"/>
      <c r="BN139" s="882"/>
    </row>
    <row r="140" spans="2:66" ht="9.75" customHeight="1">
      <c r="B140" s="918"/>
      <c r="C140" s="437"/>
      <c r="D140" s="438"/>
      <c r="E140" s="438"/>
      <c r="F140" s="439"/>
      <c r="G140" s="577"/>
      <c r="H140" s="452"/>
      <c r="I140" s="452"/>
      <c r="J140" s="452"/>
      <c r="K140" s="452"/>
      <c r="L140" s="452"/>
      <c r="M140" s="452"/>
      <c r="N140" s="452"/>
      <c r="O140" s="452"/>
      <c r="P140" s="452"/>
      <c r="Q140" s="432"/>
      <c r="R140" s="578"/>
      <c r="S140" s="945"/>
      <c r="T140" s="946"/>
      <c r="U140" s="947"/>
      <c r="V140" s="930"/>
      <c r="W140" s="432"/>
      <c r="X140" s="432"/>
      <c r="Y140" s="578"/>
      <c r="Z140" s="939"/>
      <c r="AA140" s="940"/>
      <c r="AB140" s="940"/>
      <c r="AC140" s="940"/>
      <c r="AD140" s="940"/>
      <c r="AE140" s="941"/>
      <c r="AF140" s="934"/>
      <c r="AG140" s="433"/>
      <c r="AH140" s="935"/>
      <c r="AI140" s="271"/>
      <c r="AJ140" s="272"/>
      <c r="AK140" s="272"/>
      <c r="AL140" s="272"/>
      <c r="AM140" s="272"/>
      <c r="AN140" s="272"/>
      <c r="AO140" s="272"/>
      <c r="AP140" s="272"/>
      <c r="AQ140" s="435"/>
      <c r="AS140" s="436"/>
      <c r="AT140" s="429"/>
      <c r="AU140" s="429"/>
      <c r="AV140" s="428"/>
      <c r="AW140" s="453"/>
      <c r="AX140" s="429"/>
      <c r="AY140" s="428"/>
      <c r="AZ140" s="453"/>
      <c r="BA140" s="429"/>
      <c r="BB140" s="428"/>
      <c r="BC140" s="302"/>
      <c r="BD140" s="303"/>
      <c r="BE140" s="303"/>
      <c r="BF140" s="304"/>
      <c r="BG140" s="302"/>
      <c r="BH140" s="303"/>
      <c r="BI140" s="304"/>
      <c r="BJ140" s="302"/>
      <c r="BK140" s="303"/>
      <c r="BL140" s="303"/>
      <c r="BM140" s="303"/>
      <c r="BN140" s="305"/>
    </row>
    <row r="141" spans="2:66" ht="9.75" customHeight="1">
      <c r="B141" s="917">
        <v>5</v>
      </c>
      <c r="C141" s="919" t="s">
        <v>218</v>
      </c>
      <c r="D141" s="920"/>
      <c r="E141" s="920"/>
      <c r="F141" s="921"/>
      <c r="G141" s="922">
        <v>0</v>
      </c>
      <c r="H141" s="923"/>
      <c r="I141" s="923"/>
      <c r="J141" s="923"/>
      <c r="K141" s="923"/>
      <c r="L141" s="923"/>
      <c r="M141" s="923"/>
      <c r="N141" s="923"/>
      <c r="O141" s="923"/>
      <c r="P141" s="923"/>
      <c r="Q141" s="924">
        <v>0</v>
      </c>
      <c r="R141" s="925"/>
      <c r="S141" s="926" t="s">
        <v>218</v>
      </c>
      <c r="T141" s="927"/>
      <c r="U141" s="928"/>
      <c r="V141" s="929">
        <v>0</v>
      </c>
      <c r="W141" s="924"/>
      <c r="X141" s="924"/>
      <c r="Y141" s="925"/>
      <c r="Z141" s="926" t="s">
        <v>218</v>
      </c>
      <c r="AA141" s="927"/>
      <c r="AB141" s="927"/>
      <c r="AC141" s="927"/>
      <c r="AD141" s="927"/>
      <c r="AE141" s="928"/>
      <c r="AF141" s="912">
        <v>0</v>
      </c>
      <c r="AG141" s="913"/>
      <c r="AH141" s="876" t="s">
        <v>30</v>
      </c>
      <c r="AI141" s="906" t="s">
        <v>218</v>
      </c>
      <c r="AJ141" s="907"/>
      <c r="AK141" s="907"/>
      <c r="AL141" s="907"/>
      <c r="AM141" s="907"/>
      <c r="AN141" s="907"/>
      <c r="AO141" s="907"/>
      <c r="AP141" s="907"/>
      <c r="AQ141" s="915"/>
      <c r="AS141" s="916" t="s">
        <v>218</v>
      </c>
      <c r="AT141" s="883" t="s">
        <v>218</v>
      </c>
      <c r="AU141" s="883" t="s">
        <v>218</v>
      </c>
      <c r="AV141" s="911" t="s">
        <v>218</v>
      </c>
      <c r="AW141" s="910" t="s">
        <v>218</v>
      </c>
      <c r="AX141" s="883" t="s">
        <v>218</v>
      </c>
      <c r="AY141" s="911" t="s">
        <v>218</v>
      </c>
      <c r="AZ141" s="910" t="s">
        <v>218</v>
      </c>
      <c r="BA141" s="883" t="s">
        <v>218</v>
      </c>
      <c r="BB141" s="911" t="s">
        <v>218</v>
      </c>
      <c r="BC141" s="879">
        <v>0</v>
      </c>
      <c r="BD141" s="880"/>
      <c r="BE141" s="880"/>
      <c r="BF141" s="881"/>
      <c r="BG141" s="879">
        <v>0</v>
      </c>
      <c r="BH141" s="880"/>
      <c r="BI141" s="881"/>
      <c r="BJ141" s="879">
        <v>0</v>
      </c>
      <c r="BK141" s="880"/>
      <c r="BL141" s="880"/>
      <c r="BM141" s="880"/>
      <c r="BN141" s="882"/>
    </row>
    <row r="142" spans="2:66" ht="9.75" customHeight="1">
      <c r="B142" s="918"/>
      <c r="C142" s="437"/>
      <c r="D142" s="438"/>
      <c r="E142" s="438"/>
      <c r="F142" s="439"/>
      <c r="G142" s="577"/>
      <c r="H142" s="452"/>
      <c r="I142" s="452"/>
      <c r="J142" s="452"/>
      <c r="K142" s="452"/>
      <c r="L142" s="452"/>
      <c r="M142" s="452"/>
      <c r="N142" s="452"/>
      <c r="O142" s="452"/>
      <c r="P142" s="452"/>
      <c r="Q142" s="432"/>
      <c r="R142" s="578"/>
      <c r="S142" s="430"/>
      <c r="T142" s="321"/>
      <c r="U142" s="431"/>
      <c r="V142" s="930"/>
      <c r="W142" s="432"/>
      <c r="X142" s="432"/>
      <c r="Y142" s="578"/>
      <c r="Z142" s="430"/>
      <c r="AA142" s="321"/>
      <c r="AB142" s="321"/>
      <c r="AC142" s="321"/>
      <c r="AD142" s="321"/>
      <c r="AE142" s="431"/>
      <c r="AF142" s="934"/>
      <c r="AG142" s="433"/>
      <c r="AH142" s="935"/>
      <c r="AI142" s="271"/>
      <c r="AJ142" s="272"/>
      <c r="AK142" s="272"/>
      <c r="AL142" s="272"/>
      <c r="AM142" s="272"/>
      <c r="AN142" s="272"/>
      <c r="AO142" s="272"/>
      <c r="AP142" s="272"/>
      <c r="AQ142" s="435"/>
      <c r="AS142" s="436"/>
      <c r="AT142" s="429"/>
      <c r="AU142" s="429"/>
      <c r="AV142" s="428"/>
      <c r="AW142" s="453"/>
      <c r="AX142" s="429"/>
      <c r="AY142" s="428"/>
      <c r="AZ142" s="453"/>
      <c r="BA142" s="429"/>
      <c r="BB142" s="428"/>
      <c r="BC142" s="302"/>
      <c r="BD142" s="303"/>
      <c r="BE142" s="303"/>
      <c r="BF142" s="304"/>
      <c r="BG142" s="302"/>
      <c r="BH142" s="303"/>
      <c r="BI142" s="304"/>
      <c r="BJ142" s="302"/>
      <c r="BK142" s="303"/>
      <c r="BL142" s="303"/>
      <c r="BM142" s="303"/>
      <c r="BN142" s="305"/>
    </row>
    <row r="143" spans="2:66" ht="9.75" customHeight="1">
      <c r="B143" s="917">
        <v>6</v>
      </c>
      <c r="C143" s="919" t="s">
        <v>218</v>
      </c>
      <c r="D143" s="920"/>
      <c r="E143" s="920"/>
      <c r="F143" s="921"/>
      <c r="G143" s="922">
        <v>0</v>
      </c>
      <c r="H143" s="923"/>
      <c r="I143" s="923"/>
      <c r="J143" s="923"/>
      <c r="K143" s="923"/>
      <c r="L143" s="923"/>
      <c r="M143" s="923"/>
      <c r="N143" s="923"/>
      <c r="O143" s="923"/>
      <c r="P143" s="923"/>
      <c r="Q143" s="924">
        <v>0</v>
      </c>
      <c r="R143" s="925"/>
      <c r="S143" s="926" t="s">
        <v>218</v>
      </c>
      <c r="T143" s="927"/>
      <c r="U143" s="928"/>
      <c r="V143" s="929">
        <v>0</v>
      </c>
      <c r="W143" s="924"/>
      <c r="X143" s="924"/>
      <c r="Y143" s="925"/>
      <c r="Z143" s="926" t="s">
        <v>218</v>
      </c>
      <c r="AA143" s="927"/>
      <c r="AB143" s="927"/>
      <c r="AC143" s="927"/>
      <c r="AD143" s="927"/>
      <c r="AE143" s="928"/>
      <c r="AF143" s="912">
        <v>0</v>
      </c>
      <c r="AG143" s="913"/>
      <c r="AH143" s="876" t="s">
        <v>30</v>
      </c>
      <c r="AI143" s="906" t="s">
        <v>218</v>
      </c>
      <c r="AJ143" s="907"/>
      <c r="AK143" s="907"/>
      <c r="AL143" s="907"/>
      <c r="AM143" s="907"/>
      <c r="AN143" s="907"/>
      <c r="AO143" s="907"/>
      <c r="AP143" s="907"/>
      <c r="AQ143" s="915"/>
      <c r="AS143" s="916" t="s">
        <v>218</v>
      </c>
      <c r="AT143" s="883" t="s">
        <v>218</v>
      </c>
      <c r="AU143" s="883" t="s">
        <v>218</v>
      </c>
      <c r="AV143" s="911" t="s">
        <v>218</v>
      </c>
      <c r="AW143" s="910" t="s">
        <v>218</v>
      </c>
      <c r="AX143" s="883" t="s">
        <v>218</v>
      </c>
      <c r="AY143" s="911" t="s">
        <v>218</v>
      </c>
      <c r="AZ143" s="910" t="s">
        <v>218</v>
      </c>
      <c r="BA143" s="883" t="s">
        <v>218</v>
      </c>
      <c r="BB143" s="911" t="s">
        <v>218</v>
      </c>
      <c r="BC143" s="879">
        <v>0</v>
      </c>
      <c r="BD143" s="880"/>
      <c r="BE143" s="880"/>
      <c r="BF143" s="881"/>
      <c r="BG143" s="879">
        <v>0</v>
      </c>
      <c r="BH143" s="880"/>
      <c r="BI143" s="881"/>
      <c r="BJ143" s="879">
        <v>0</v>
      </c>
      <c r="BK143" s="880"/>
      <c r="BL143" s="880"/>
      <c r="BM143" s="880"/>
      <c r="BN143" s="882"/>
    </row>
    <row r="144" spans="2:66" ht="9.75" customHeight="1">
      <c r="B144" s="918"/>
      <c r="C144" s="437"/>
      <c r="D144" s="438"/>
      <c r="E144" s="438"/>
      <c r="F144" s="439"/>
      <c r="G144" s="577"/>
      <c r="H144" s="452"/>
      <c r="I144" s="452"/>
      <c r="J144" s="452"/>
      <c r="K144" s="452"/>
      <c r="L144" s="452"/>
      <c r="M144" s="452"/>
      <c r="N144" s="452"/>
      <c r="O144" s="452"/>
      <c r="P144" s="452"/>
      <c r="Q144" s="432"/>
      <c r="R144" s="578"/>
      <c r="S144" s="430"/>
      <c r="T144" s="321"/>
      <c r="U144" s="431"/>
      <c r="V144" s="930"/>
      <c r="W144" s="432"/>
      <c r="X144" s="432"/>
      <c r="Y144" s="578"/>
      <c r="Z144" s="430"/>
      <c r="AA144" s="321"/>
      <c r="AB144" s="321"/>
      <c r="AC144" s="321"/>
      <c r="AD144" s="321"/>
      <c r="AE144" s="431"/>
      <c r="AF144" s="934"/>
      <c r="AG144" s="433"/>
      <c r="AH144" s="935"/>
      <c r="AI144" s="271"/>
      <c r="AJ144" s="272"/>
      <c r="AK144" s="272"/>
      <c r="AL144" s="272"/>
      <c r="AM144" s="272"/>
      <c r="AN144" s="272"/>
      <c r="AO144" s="272"/>
      <c r="AP144" s="272"/>
      <c r="AQ144" s="435"/>
      <c r="AS144" s="436"/>
      <c r="AT144" s="429"/>
      <c r="AU144" s="429"/>
      <c r="AV144" s="428"/>
      <c r="AW144" s="453"/>
      <c r="AX144" s="429"/>
      <c r="AY144" s="428"/>
      <c r="AZ144" s="453"/>
      <c r="BA144" s="429"/>
      <c r="BB144" s="428"/>
      <c r="BC144" s="302"/>
      <c r="BD144" s="303"/>
      <c r="BE144" s="303"/>
      <c r="BF144" s="304"/>
      <c r="BG144" s="302"/>
      <c r="BH144" s="303"/>
      <c r="BI144" s="304"/>
      <c r="BJ144" s="302"/>
      <c r="BK144" s="303"/>
      <c r="BL144" s="303"/>
      <c r="BM144" s="303"/>
      <c r="BN144" s="305"/>
    </row>
    <row r="145" spans="2:66" ht="9.75" customHeight="1">
      <c r="B145" s="917">
        <v>7</v>
      </c>
      <c r="C145" s="919" t="s">
        <v>218</v>
      </c>
      <c r="D145" s="920"/>
      <c r="E145" s="920"/>
      <c r="F145" s="921"/>
      <c r="G145" s="922">
        <v>0</v>
      </c>
      <c r="H145" s="923"/>
      <c r="I145" s="923"/>
      <c r="J145" s="923"/>
      <c r="K145" s="923"/>
      <c r="L145" s="923"/>
      <c r="M145" s="923"/>
      <c r="N145" s="923"/>
      <c r="O145" s="923"/>
      <c r="P145" s="923"/>
      <c r="Q145" s="924">
        <v>0</v>
      </c>
      <c r="R145" s="925"/>
      <c r="S145" s="926" t="s">
        <v>218</v>
      </c>
      <c r="T145" s="927"/>
      <c r="U145" s="928"/>
      <c r="V145" s="929">
        <v>0</v>
      </c>
      <c r="W145" s="924"/>
      <c r="X145" s="924"/>
      <c r="Y145" s="925"/>
      <c r="Z145" s="926" t="s">
        <v>218</v>
      </c>
      <c r="AA145" s="927"/>
      <c r="AB145" s="927"/>
      <c r="AC145" s="927"/>
      <c r="AD145" s="927"/>
      <c r="AE145" s="928"/>
      <c r="AF145" s="912">
        <v>0</v>
      </c>
      <c r="AG145" s="913"/>
      <c r="AH145" s="876" t="s">
        <v>30</v>
      </c>
      <c r="AI145" s="906" t="s">
        <v>218</v>
      </c>
      <c r="AJ145" s="907"/>
      <c r="AK145" s="907"/>
      <c r="AL145" s="907"/>
      <c r="AM145" s="907"/>
      <c r="AN145" s="907"/>
      <c r="AO145" s="907"/>
      <c r="AP145" s="907"/>
      <c r="AQ145" s="915"/>
      <c r="AS145" s="916" t="s">
        <v>218</v>
      </c>
      <c r="AT145" s="883" t="s">
        <v>218</v>
      </c>
      <c r="AU145" s="883" t="s">
        <v>218</v>
      </c>
      <c r="AV145" s="911" t="s">
        <v>218</v>
      </c>
      <c r="AW145" s="910" t="s">
        <v>218</v>
      </c>
      <c r="AX145" s="883" t="s">
        <v>218</v>
      </c>
      <c r="AY145" s="911" t="s">
        <v>218</v>
      </c>
      <c r="AZ145" s="910" t="s">
        <v>218</v>
      </c>
      <c r="BA145" s="883" t="s">
        <v>218</v>
      </c>
      <c r="BB145" s="911" t="s">
        <v>218</v>
      </c>
      <c r="BC145" s="879">
        <v>0</v>
      </c>
      <c r="BD145" s="880"/>
      <c r="BE145" s="880"/>
      <c r="BF145" s="881"/>
      <c r="BG145" s="879">
        <v>0</v>
      </c>
      <c r="BH145" s="880"/>
      <c r="BI145" s="881"/>
      <c r="BJ145" s="879">
        <v>0</v>
      </c>
      <c r="BK145" s="880"/>
      <c r="BL145" s="880"/>
      <c r="BM145" s="880"/>
      <c r="BN145" s="882"/>
    </row>
    <row r="146" spans="2:66" ht="9.75" customHeight="1">
      <c r="B146" s="918"/>
      <c r="C146" s="437"/>
      <c r="D146" s="438"/>
      <c r="E146" s="438"/>
      <c r="F146" s="439"/>
      <c r="G146" s="577"/>
      <c r="H146" s="452"/>
      <c r="I146" s="452"/>
      <c r="J146" s="452"/>
      <c r="K146" s="452"/>
      <c r="L146" s="452"/>
      <c r="M146" s="452"/>
      <c r="N146" s="452"/>
      <c r="O146" s="452"/>
      <c r="P146" s="452"/>
      <c r="Q146" s="432"/>
      <c r="R146" s="578"/>
      <c r="S146" s="430"/>
      <c r="T146" s="321"/>
      <c r="U146" s="431"/>
      <c r="V146" s="930"/>
      <c r="W146" s="432"/>
      <c r="X146" s="432"/>
      <c r="Y146" s="578"/>
      <c r="Z146" s="430"/>
      <c r="AA146" s="321"/>
      <c r="AB146" s="321"/>
      <c r="AC146" s="321"/>
      <c r="AD146" s="321"/>
      <c r="AE146" s="431"/>
      <c r="AF146" s="934"/>
      <c r="AG146" s="433"/>
      <c r="AH146" s="935"/>
      <c r="AI146" s="271"/>
      <c r="AJ146" s="272"/>
      <c r="AK146" s="272"/>
      <c r="AL146" s="272"/>
      <c r="AM146" s="272"/>
      <c r="AN146" s="272"/>
      <c r="AO146" s="272"/>
      <c r="AP146" s="272"/>
      <c r="AQ146" s="435"/>
      <c r="AS146" s="436"/>
      <c r="AT146" s="429"/>
      <c r="AU146" s="429"/>
      <c r="AV146" s="428"/>
      <c r="AW146" s="453"/>
      <c r="AX146" s="429"/>
      <c r="AY146" s="428"/>
      <c r="AZ146" s="453"/>
      <c r="BA146" s="429"/>
      <c r="BB146" s="428"/>
      <c r="BC146" s="302"/>
      <c r="BD146" s="303"/>
      <c r="BE146" s="303"/>
      <c r="BF146" s="304"/>
      <c r="BG146" s="302"/>
      <c r="BH146" s="303"/>
      <c r="BI146" s="304"/>
      <c r="BJ146" s="302"/>
      <c r="BK146" s="303"/>
      <c r="BL146" s="303"/>
      <c r="BM146" s="303"/>
      <c r="BN146" s="305"/>
    </row>
    <row r="147" spans="2:66" ht="9.75" customHeight="1">
      <c r="B147" s="917">
        <v>8</v>
      </c>
      <c r="C147" s="919" t="s">
        <v>218</v>
      </c>
      <c r="D147" s="920"/>
      <c r="E147" s="920"/>
      <c r="F147" s="921"/>
      <c r="G147" s="922">
        <v>0</v>
      </c>
      <c r="H147" s="923"/>
      <c r="I147" s="923"/>
      <c r="J147" s="923"/>
      <c r="K147" s="923"/>
      <c r="L147" s="923"/>
      <c r="M147" s="923"/>
      <c r="N147" s="923"/>
      <c r="O147" s="923"/>
      <c r="P147" s="923"/>
      <c r="Q147" s="924">
        <v>0</v>
      </c>
      <c r="R147" s="925"/>
      <c r="S147" s="926" t="s">
        <v>218</v>
      </c>
      <c r="T147" s="927"/>
      <c r="U147" s="928"/>
      <c r="V147" s="929">
        <v>0</v>
      </c>
      <c r="W147" s="924"/>
      <c r="X147" s="924"/>
      <c r="Y147" s="925"/>
      <c r="Z147" s="926" t="s">
        <v>218</v>
      </c>
      <c r="AA147" s="927"/>
      <c r="AB147" s="927"/>
      <c r="AC147" s="927"/>
      <c r="AD147" s="927"/>
      <c r="AE147" s="928"/>
      <c r="AF147" s="912">
        <v>0</v>
      </c>
      <c r="AG147" s="913"/>
      <c r="AH147" s="876" t="s">
        <v>30</v>
      </c>
      <c r="AI147" s="906" t="s">
        <v>218</v>
      </c>
      <c r="AJ147" s="907"/>
      <c r="AK147" s="907"/>
      <c r="AL147" s="907"/>
      <c r="AM147" s="907"/>
      <c r="AN147" s="907"/>
      <c r="AO147" s="907"/>
      <c r="AP147" s="907"/>
      <c r="AQ147" s="915"/>
      <c r="AS147" s="916" t="s">
        <v>218</v>
      </c>
      <c r="AT147" s="883" t="s">
        <v>218</v>
      </c>
      <c r="AU147" s="883" t="s">
        <v>218</v>
      </c>
      <c r="AV147" s="911" t="s">
        <v>218</v>
      </c>
      <c r="AW147" s="910" t="s">
        <v>218</v>
      </c>
      <c r="AX147" s="883" t="s">
        <v>218</v>
      </c>
      <c r="AY147" s="911" t="s">
        <v>218</v>
      </c>
      <c r="AZ147" s="910" t="s">
        <v>218</v>
      </c>
      <c r="BA147" s="883" t="s">
        <v>218</v>
      </c>
      <c r="BB147" s="911" t="s">
        <v>218</v>
      </c>
      <c r="BC147" s="879">
        <v>0</v>
      </c>
      <c r="BD147" s="880"/>
      <c r="BE147" s="880"/>
      <c r="BF147" s="881"/>
      <c r="BG147" s="879">
        <v>0</v>
      </c>
      <c r="BH147" s="880"/>
      <c r="BI147" s="881"/>
      <c r="BJ147" s="879">
        <v>0</v>
      </c>
      <c r="BK147" s="880"/>
      <c r="BL147" s="880"/>
      <c r="BM147" s="880"/>
      <c r="BN147" s="882"/>
    </row>
    <row r="148" spans="2:66" ht="9.75" customHeight="1">
      <c r="B148" s="933"/>
      <c r="C148" s="381"/>
      <c r="D148" s="382"/>
      <c r="E148" s="382"/>
      <c r="F148" s="383"/>
      <c r="G148" s="589"/>
      <c r="H148" s="377"/>
      <c r="I148" s="377"/>
      <c r="J148" s="377"/>
      <c r="K148" s="377"/>
      <c r="L148" s="377"/>
      <c r="M148" s="377"/>
      <c r="N148" s="377"/>
      <c r="O148" s="377"/>
      <c r="P148" s="377"/>
      <c r="Q148" s="373"/>
      <c r="R148" s="932"/>
      <c r="S148" s="404"/>
      <c r="T148" s="405"/>
      <c r="U148" s="406"/>
      <c r="V148" s="931"/>
      <c r="W148" s="373"/>
      <c r="X148" s="373"/>
      <c r="Y148" s="932"/>
      <c r="Z148" s="404"/>
      <c r="AA148" s="405"/>
      <c r="AB148" s="405"/>
      <c r="AC148" s="405"/>
      <c r="AD148" s="405"/>
      <c r="AE148" s="406"/>
      <c r="AF148" s="914"/>
      <c r="AG148" s="408"/>
      <c r="AH148" s="878"/>
      <c r="AI148" s="417"/>
      <c r="AJ148" s="418"/>
      <c r="AK148" s="418"/>
      <c r="AL148" s="418"/>
      <c r="AM148" s="418"/>
      <c r="AN148" s="418"/>
      <c r="AO148" s="418"/>
      <c r="AP148" s="418"/>
      <c r="AQ148" s="419"/>
      <c r="AS148" s="436"/>
      <c r="AT148" s="429"/>
      <c r="AU148" s="429"/>
      <c r="AV148" s="428"/>
      <c r="AW148" s="453"/>
      <c r="AX148" s="429"/>
      <c r="AY148" s="428"/>
      <c r="AZ148" s="453"/>
      <c r="BA148" s="429"/>
      <c r="BB148" s="428"/>
      <c r="BC148" s="302"/>
      <c r="BD148" s="303"/>
      <c r="BE148" s="303"/>
      <c r="BF148" s="304"/>
      <c r="BG148" s="302"/>
      <c r="BH148" s="303"/>
      <c r="BI148" s="304"/>
      <c r="BJ148" s="302"/>
      <c r="BK148" s="303"/>
      <c r="BL148" s="303"/>
      <c r="BM148" s="303"/>
      <c r="BN148" s="305"/>
    </row>
    <row r="149" spans="2:66" ht="6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S149" s="874" t="s">
        <v>81</v>
      </c>
      <c r="AT149" s="875"/>
      <c r="AU149" s="875"/>
      <c r="AV149" s="875"/>
      <c r="AW149" s="875"/>
      <c r="AX149" s="875"/>
      <c r="AY149" s="875"/>
      <c r="AZ149" s="875"/>
      <c r="BA149" s="875"/>
      <c r="BB149" s="876"/>
      <c r="BC149" s="879"/>
      <c r="BD149" s="880"/>
      <c r="BE149" s="880"/>
      <c r="BF149" s="881"/>
      <c r="BG149" s="879"/>
      <c r="BH149" s="880"/>
      <c r="BI149" s="881"/>
      <c r="BJ149" s="879"/>
      <c r="BK149" s="880"/>
      <c r="BL149" s="880"/>
      <c r="BM149" s="880"/>
      <c r="BN149" s="882"/>
    </row>
    <row r="150" spans="2:66" ht="9" customHeight="1">
      <c r="B150" s="384" t="s">
        <v>87</v>
      </c>
      <c r="C150" s="132"/>
      <c r="D150" s="132"/>
      <c r="E150" s="132"/>
      <c r="F150" s="132"/>
      <c r="G150" s="132"/>
      <c r="H150" s="132"/>
      <c r="I150" s="132"/>
      <c r="J150" s="132"/>
      <c r="K150" s="132"/>
      <c r="L150" s="570"/>
      <c r="M150" s="569" t="s">
        <v>35</v>
      </c>
      <c r="N150" s="132"/>
      <c r="O150" s="132"/>
      <c r="P150" s="132"/>
      <c r="Q150" s="132"/>
      <c r="R150" s="132"/>
      <c r="S150" s="132"/>
      <c r="T150" s="132"/>
      <c r="U150" s="570"/>
      <c r="V150" s="569" t="s">
        <v>88</v>
      </c>
      <c r="W150" s="132"/>
      <c r="X150" s="132"/>
      <c r="Y150" s="132"/>
      <c r="Z150" s="132"/>
      <c r="AA150" s="132"/>
      <c r="AB150" s="132"/>
      <c r="AC150" s="132"/>
      <c r="AD150" s="132"/>
      <c r="AE150" s="570"/>
      <c r="AF150" s="569" t="s">
        <v>36</v>
      </c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3"/>
      <c r="AS150" s="344"/>
      <c r="AT150" s="345"/>
      <c r="AU150" s="345"/>
      <c r="AV150" s="345"/>
      <c r="AW150" s="345"/>
      <c r="AX150" s="345"/>
      <c r="AY150" s="345"/>
      <c r="AZ150" s="345"/>
      <c r="BA150" s="345"/>
      <c r="BB150" s="877"/>
      <c r="BC150" s="391"/>
      <c r="BD150" s="392"/>
      <c r="BE150" s="392"/>
      <c r="BF150" s="350"/>
      <c r="BG150" s="391"/>
      <c r="BH150" s="392"/>
      <c r="BI150" s="350"/>
      <c r="BJ150" s="391"/>
      <c r="BK150" s="392"/>
      <c r="BL150" s="392"/>
      <c r="BM150" s="392"/>
      <c r="BN150" s="395"/>
    </row>
    <row r="151" spans="2:66" ht="9" customHeight="1">
      <c r="B151" s="266"/>
      <c r="C151" s="267"/>
      <c r="D151" s="267"/>
      <c r="E151" s="267"/>
      <c r="F151" s="267"/>
      <c r="G151" s="267"/>
      <c r="H151" s="267"/>
      <c r="I151" s="267"/>
      <c r="J151" s="267"/>
      <c r="K151" s="267"/>
      <c r="L151" s="572"/>
      <c r="M151" s="571"/>
      <c r="N151" s="267"/>
      <c r="O151" s="267"/>
      <c r="P151" s="267"/>
      <c r="Q151" s="267"/>
      <c r="R151" s="267"/>
      <c r="S151" s="267"/>
      <c r="T151" s="267"/>
      <c r="U151" s="572"/>
      <c r="V151" s="571"/>
      <c r="W151" s="267"/>
      <c r="X151" s="267"/>
      <c r="Y151" s="267"/>
      <c r="Z151" s="267"/>
      <c r="AA151" s="267"/>
      <c r="AB151" s="267"/>
      <c r="AC151" s="267"/>
      <c r="AD151" s="267"/>
      <c r="AE151" s="572"/>
      <c r="AF151" s="571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323"/>
      <c r="AS151" s="346"/>
      <c r="AT151" s="347"/>
      <c r="AU151" s="347"/>
      <c r="AV151" s="347"/>
      <c r="AW151" s="347"/>
      <c r="AX151" s="347"/>
      <c r="AY151" s="347"/>
      <c r="AZ151" s="347"/>
      <c r="BA151" s="347"/>
      <c r="BB151" s="878"/>
      <c r="BC151" s="393"/>
      <c r="BD151" s="394"/>
      <c r="BE151" s="394"/>
      <c r="BF151" s="352"/>
      <c r="BG151" s="393"/>
      <c r="BH151" s="394"/>
      <c r="BI151" s="352"/>
      <c r="BJ151" s="393"/>
      <c r="BK151" s="394"/>
      <c r="BL151" s="394"/>
      <c r="BM151" s="394"/>
      <c r="BN151" s="396"/>
    </row>
    <row r="152" spans="2:66" ht="10.5" customHeight="1">
      <c r="B152" s="887" t="s">
        <v>78</v>
      </c>
      <c r="C152" s="888"/>
      <c r="D152" s="888"/>
      <c r="E152" s="888"/>
      <c r="F152" s="888"/>
      <c r="G152" s="888"/>
      <c r="H152" s="888"/>
      <c r="I152" s="888"/>
      <c r="J152" s="888"/>
      <c r="K152" s="888"/>
      <c r="L152" s="889"/>
      <c r="M152" s="906">
        <v>505192</v>
      </c>
      <c r="N152" s="907"/>
      <c r="O152" s="907"/>
      <c r="P152" s="907"/>
      <c r="Q152" s="907"/>
      <c r="R152" s="907"/>
      <c r="S152" s="907"/>
      <c r="T152" s="907"/>
      <c r="U152" s="908"/>
      <c r="V152" s="906">
        <v>50519</v>
      </c>
      <c r="W152" s="907"/>
      <c r="X152" s="907"/>
      <c r="Y152" s="907"/>
      <c r="Z152" s="907"/>
      <c r="AA152" s="907"/>
      <c r="AB152" s="907"/>
      <c r="AC152" s="907"/>
      <c r="AD152" s="907"/>
      <c r="AE152" s="908"/>
      <c r="AF152" s="891">
        <v>555711</v>
      </c>
      <c r="AG152" s="892"/>
      <c r="AH152" s="892"/>
      <c r="AI152" s="892"/>
      <c r="AJ152" s="892"/>
      <c r="AK152" s="892"/>
      <c r="AL152" s="892"/>
      <c r="AM152" s="892"/>
      <c r="AN152" s="892"/>
      <c r="AO152" s="892"/>
      <c r="AP152" s="892"/>
      <c r="AQ152" s="896"/>
      <c r="AS152" s="909" t="s">
        <v>128</v>
      </c>
      <c r="AT152" s="909"/>
      <c r="AU152" s="909"/>
      <c r="AV152" s="909"/>
      <c r="AW152" s="909"/>
      <c r="AX152" s="909"/>
      <c r="AY152" s="909"/>
      <c r="AZ152" s="909"/>
      <c r="BA152" s="909"/>
      <c r="BB152" s="909"/>
    </row>
    <row r="153" spans="2:66" ht="9" customHeight="1">
      <c r="B153" s="368"/>
      <c r="C153" s="369"/>
      <c r="D153" s="369"/>
      <c r="E153" s="369"/>
      <c r="F153" s="369"/>
      <c r="G153" s="369"/>
      <c r="H153" s="369"/>
      <c r="I153" s="369"/>
      <c r="J153" s="369"/>
      <c r="K153" s="369"/>
      <c r="L153" s="890"/>
      <c r="M153" s="271"/>
      <c r="N153" s="272"/>
      <c r="O153" s="272"/>
      <c r="P153" s="272"/>
      <c r="Q153" s="272"/>
      <c r="R153" s="272"/>
      <c r="S153" s="272"/>
      <c r="T153" s="272"/>
      <c r="U153" s="273"/>
      <c r="V153" s="271"/>
      <c r="W153" s="272"/>
      <c r="X153" s="272"/>
      <c r="Y153" s="272"/>
      <c r="Z153" s="272"/>
      <c r="AA153" s="272"/>
      <c r="AB153" s="272"/>
      <c r="AC153" s="272"/>
      <c r="AD153" s="272"/>
      <c r="AE153" s="273"/>
      <c r="AF153" s="894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8"/>
      <c r="AS153" s="334" t="s">
        <v>129</v>
      </c>
      <c r="AT153" s="335"/>
      <c r="AU153" s="335"/>
      <c r="AV153" s="335"/>
      <c r="AW153" s="335"/>
      <c r="AX153" s="335"/>
      <c r="AY153" s="335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340" t="s">
        <v>37</v>
      </c>
      <c r="BN153" s="341"/>
    </row>
    <row r="154" spans="2:66" ht="9" customHeight="1">
      <c r="B154" s="887" t="s">
        <v>79</v>
      </c>
      <c r="C154" s="888"/>
      <c r="D154" s="888"/>
      <c r="E154" s="888"/>
      <c r="F154" s="888"/>
      <c r="G154" s="888"/>
      <c r="H154" s="888"/>
      <c r="I154" s="888"/>
      <c r="J154" s="888"/>
      <c r="K154" s="888"/>
      <c r="L154" s="889"/>
      <c r="M154" s="891">
        <v>2000</v>
      </c>
      <c r="N154" s="892"/>
      <c r="O154" s="892"/>
      <c r="P154" s="892"/>
      <c r="Q154" s="892"/>
      <c r="R154" s="892"/>
      <c r="S154" s="892"/>
      <c r="T154" s="892"/>
      <c r="U154" s="893"/>
      <c r="V154" s="891">
        <v>160</v>
      </c>
      <c r="W154" s="892"/>
      <c r="X154" s="892"/>
      <c r="Y154" s="892"/>
      <c r="Z154" s="892"/>
      <c r="AA154" s="892"/>
      <c r="AB154" s="892"/>
      <c r="AC154" s="892"/>
      <c r="AD154" s="892"/>
      <c r="AE154" s="893"/>
      <c r="AF154" s="891">
        <v>2160</v>
      </c>
      <c r="AG154" s="892"/>
      <c r="AH154" s="892"/>
      <c r="AI154" s="892"/>
      <c r="AJ154" s="892"/>
      <c r="AK154" s="892"/>
      <c r="AL154" s="892"/>
      <c r="AM154" s="892"/>
      <c r="AN154" s="892"/>
      <c r="AO154" s="892"/>
      <c r="AP154" s="892"/>
      <c r="AQ154" s="896"/>
      <c r="AS154" s="336"/>
      <c r="AT154" s="337"/>
      <c r="AU154" s="337"/>
      <c r="AV154" s="337"/>
      <c r="AW154" s="337"/>
      <c r="AX154" s="337"/>
      <c r="AY154" s="337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342"/>
      <c r="BN154" s="343"/>
    </row>
    <row r="155" spans="2:66" ht="9" customHeight="1">
      <c r="B155" s="368"/>
      <c r="C155" s="369"/>
      <c r="D155" s="369"/>
      <c r="E155" s="369"/>
      <c r="F155" s="369"/>
      <c r="G155" s="369"/>
      <c r="H155" s="369"/>
      <c r="I155" s="369"/>
      <c r="J155" s="369"/>
      <c r="K155" s="369"/>
      <c r="L155" s="890"/>
      <c r="M155" s="894"/>
      <c r="N155" s="277"/>
      <c r="O155" s="277"/>
      <c r="P155" s="277"/>
      <c r="Q155" s="277"/>
      <c r="R155" s="277"/>
      <c r="S155" s="277"/>
      <c r="T155" s="277"/>
      <c r="U155" s="895"/>
      <c r="V155" s="894"/>
      <c r="W155" s="277"/>
      <c r="X155" s="277"/>
      <c r="Y155" s="277"/>
      <c r="Z155" s="277"/>
      <c r="AA155" s="277"/>
      <c r="AB155" s="277"/>
      <c r="AC155" s="277"/>
      <c r="AD155" s="277"/>
      <c r="AE155" s="895"/>
      <c r="AF155" s="894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8"/>
      <c r="AS155" s="336"/>
      <c r="AT155" s="337"/>
      <c r="AU155" s="337"/>
      <c r="AV155" s="337"/>
      <c r="AW155" s="337"/>
      <c r="AX155" s="337"/>
      <c r="AY155" s="337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342"/>
      <c r="BN155" s="343"/>
    </row>
    <row r="156" spans="2:66" ht="9" customHeight="1">
      <c r="B156" s="887" t="s">
        <v>196</v>
      </c>
      <c r="C156" s="888"/>
      <c r="D156" s="888"/>
      <c r="E156" s="888"/>
      <c r="F156" s="888"/>
      <c r="G156" s="888"/>
      <c r="H156" s="888"/>
      <c r="I156" s="888"/>
      <c r="J156" s="888"/>
      <c r="K156" s="888"/>
      <c r="L156" s="889"/>
      <c r="M156" s="891">
        <v>1391</v>
      </c>
      <c r="N156" s="892"/>
      <c r="O156" s="892"/>
      <c r="P156" s="892"/>
      <c r="Q156" s="892"/>
      <c r="R156" s="892"/>
      <c r="S156" s="892"/>
      <c r="T156" s="892"/>
      <c r="U156" s="893"/>
      <c r="V156" s="900"/>
      <c r="W156" s="901"/>
      <c r="X156" s="901"/>
      <c r="Y156" s="901"/>
      <c r="Z156" s="901"/>
      <c r="AA156" s="901"/>
      <c r="AB156" s="901"/>
      <c r="AC156" s="901"/>
      <c r="AD156" s="901"/>
      <c r="AE156" s="902"/>
      <c r="AF156" s="891">
        <v>1391</v>
      </c>
      <c r="AG156" s="892"/>
      <c r="AH156" s="892"/>
      <c r="AI156" s="892"/>
      <c r="AJ156" s="892"/>
      <c r="AK156" s="892"/>
      <c r="AL156" s="892"/>
      <c r="AM156" s="892"/>
      <c r="AN156" s="892"/>
      <c r="AO156" s="892"/>
      <c r="AP156" s="892"/>
      <c r="AQ156" s="896"/>
      <c r="AS156" s="338"/>
      <c r="AT156" s="339"/>
      <c r="AU156" s="339"/>
      <c r="AV156" s="339"/>
      <c r="AW156" s="339"/>
      <c r="AX156" s="339"/>
      <c r="AY156" s="339"/>
      <c r="AZ156" s="299"/>
      <c r="BA156" s="299"/>
      <c r="BB156" s="299"/>
      <c r="BC156" s="299"/>
      <c r="BD156" s="299"/>
      <c r="BE156" s="299"/>
      <c r="BF156" s="299"/>
      <c r="BG156" s="299"/>
      <c r="BH156" s="299"/>
      <c r="BI156" s="299"/>
      <c r="BJ156" s="299"/>
      <c r="BK156" s="299"/>
      <c r="BL156" s="299"/>
      <c r="BM156" s="224"/>
      <c r="BN156" s="220"/>
    </row>
    <row r="157" spans="2:66" ht="9" customHeight="1">
      <c r="B157" s="358"/>
      <c r="C157" s="359"/>
      <c r="D157" s="359"/>
      <c r="E157" s="359"/>
      <c r="F157" s="359"/>
      <c r="G157" s="359"/>
      <c r="H157" s="359"/>
      <c r="I157" s="359"/>
      <c r="J157" s="359"/>
      <c r="K157" s="359"/>
      <c r="L157" s="897"/>
      <c r="M157" s="898"/>
      <c r="N157" s="366"/>
      <c r="O157" s="366"/>
      <c r="P157" s="366"/>
      <c r="Q157" s="366"/>
      <c r="R157" s="366"/>
      <c r="S157" s="366"/>
      <c r="T157" s="366"/>
      <c r="U157" s="899"/>
      <c r="V157" s="903"/>
      <c r="W157" s="904"/>
      <c r="X157" s="904"/>
      <c r="Y157" s="904"/>
      <c r="Z157" s="904"/>
      <c r="AA157" s="904"/>
      <c r="AB157" s="904"/>
      <c r="AC157" s="904"/>
      <c r="AD157" s="904"/>
      <c r="AE157" s="905"/>
      <c r="AF157" s="898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Q157" s="367"/>
      <c r="AS157" s="384" t="s">
        <v>180</v>
      </c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 t="s">
        <v>37</v>
      </c>
      <c r="BN157" s="133"/>
    </row>
    <row r="158" spans="2:66" ht="9" customHeight="1">
      <c r="AS158" s="330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6"/>
    </row>
    <row r="159" spans="2:66" ht="12" customHeight="1">
      <c r="B159" s="626" t="s">
        <v>86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8"/>
      <c r="Y159" s="6"/>
      <c r="Z159" s="620" t="s">
        <v>8</v>
      </c>
      <c r="AA159" s="621"/>
      <c r="AB159" s="621"/>
      <c r="AC159" s="621"/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2"/>
      <c r="AS159" s="266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  <c r="BI159" s="267"/>
      <c r="BJ159" s="267"/>
      <c r="BK159" s="267"/>
      <c r="BL159" s="267"/>
      <c r="BM159" s="267"/>
      <c r="BN159" s="323"/>
    </row>
    <row r="160" spans="2:66" ht="9" customHeight="1">
      <c r="B160" s="33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6"/>
      <c r="Y160" s="6"/>
      <c r="Z160" s="623"/>
      <c r="AA160" s="624"/>
      <c r="AB160" s="624"/>
      <c r="AC160" s="624"/>
      <c r="AD160" s="624"/>
      <c r="AE160" s="624"/>
      <c r="AF160" s="624"/>
      <c r="AG160" s="624"/>
      <c r="AH160" s="624"/>
      <c r="AI160" s="624"/>
      <c r="AJ160" s="624"/>
      <c r="AK160" s="624"/>
      <c r="AL160" s="624"/>
      <c r="AM160" s="624"/>
      <c r="AN160" s="624"/>
      <c r="AO160" s="624"/>
      <c r="AP160" s="624"/>
      <c r="AQ160" s="625"/>
      <c r="AS160" s="884" t="s">
        <v>120</v>
      </c>
      <c r="AT160" s="885"/>
      <c r="AU160" s="885"/>
      <c r="AV160" s="885"/>
      <c r="AW160" s="885"/>
      <c r="AX160" s="885"/>
      <c r="AY160" s="885"/>
      <c r="AZ160" s="872"/>
      <c r="BA160" s="872"/>
      <c r="BB160" s="872"/>
      <c r="BC160" s="872"/>
      <c r="BD160" s="872"/>
      <c r="BE160" s="872"/>
      <c r="BF160" s="872"/>
      <c r="BG160" s="872"/>
      <c r="BH160" s="872"/>
      <c r="BI160" s="872"/>
      <c r="BJ160" s="872"/>
      <c r="BK160" s="872"/>
      <c r="BL160" s="872"/>
      <c r="BM160" s="872" t="s">
        <v>37</v>
      </c>
      <c r="BN160" s="873"/>
    </row>
    <row r="161" spans="2:66" ht="10.5" customHeight="1">
      <c r="B161" s="33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6"/>
      <c r="Y161" s="7"/>
      <c r="Z161" s="62"/>
      <c r="AA161" s="7"/>
      <c r="AB161" s="6"/>
      <c r="AC161" s="7"/>
      <c r="AD161" s="6"/>
      <c r="AF161" s="6"/>
      <c r="AG161" s="6"/>
      <c r="AH161" s="7" t="s">
        <v>75</v>
      </c>
      <c r="AI161" s="6"/>
      <c r="AJ161" s="6"/>
      <c r="AL161" s="7"/>
      <c r="AM161" s="7" t="s">
        <v>74</v>
      </c>
      <c r="AN161" s="7"/>
      <c r="AO161" s="7"/>
      <c r="AP161" s="7"/>
      <c r="AQ161" s="63" t="s">
        <v>37</v>
      </c>
      <c r="AS161" s="490"/>
      <c r="AT161" s="491"/>
      <c r="AU161" s="491"/>
      <c r="AV161" s="491"/>
      <c r="AW161" s="491"/>
      <c r="AX161" s="491"/>
      <c r="AY161" s="491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6"/>
    </row>
    <row r="162" spans="2:66" ht="9" customHeight="1">
      <c r="B162" s="33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6"/>
      <c r="Y162" s="56"/>
      <c r="Z162" s="542">
        <v>559262</v>
      </c>
      <c r="AA162" s="543"/>
      <c r="AB162" s="543"/>
      <c r="AC162" s="543"/>
      <c r="AD162" s="543"/>
      <c r="AE162" s="543"/>
      <c r="AF162" s="543"/>
      <c r="AG162" s="543"/>
      <c r="AH162" s="543"/>
      <c r="AI162" s="543"/>
      <c r="AJ162" s="543"/>
      <c r="AK162" s="543"/>
      <c r="AL162" s="543"/>
      <c r="AM162" s="543"/>
      <c r="AN162" s="543"/>
      <c r="AO162" s="543"/>
      <c r="AP162" s="543"/>
      <c r="AQ162" s="544"/>
      <c r="AS162" s="315"/>
      <c r="AT162" s="316"/>
      <c r="AU162" s="316"/>
      <c r="AV162" s="316"/>
      <c r="AW162" s="316"/>
      <c r="AX162" s="316"/>
      <c r="AY162" s="316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323"/>
    </row>
    <row r="163" spans="2:66" ht="9" customHeight="1">
      <c r="B163" s="33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6"/>
      <c r="Y163" s="56"/>
      <c r="Z163" s="542"/>
      <c r="AA163" s="543"/>
      <c r="AB163" s="543"/>
      <c r="AC163" s="543"/>
      <c r="AD163" s="543"/>
      <c r="AE163" s="543"/>
      <c r="AF163" s="543"/>
      <c r="AG163" s="543"/>
      <c r="AH163" s="543"/>
      <c r="AI163" s="543"/>
      <c r="AJ163" s="543"/>
      <c r="AK163" s="543"/>
      <c r="AL163" s="543"/>
      <c r="AM163" s="543"/>
      <c r="AN163" s="543"/>
      <c r="AO163" s="543"/>
      <c r="AP163" s="543"/>
      <c r="AQ163" s="544"/>
      <c r="AS163" s="886" t="s">
        <v>91</v>
      </c>
      <c r="AT163" s="872"/>
      <c r="AU163" s="872"/>
      <c r="AV163" s="872"/>
      <c r="AW163" s="872"/>
      <c r="AX163" s="872"/>
      <c r="AY163" s="872"/>
      <c r="AZ163" s="872"/>
      <c r="BA163" s="872"/>
      <c r="BB163" s="872"/>
      <c r="BC163" s="872"/>
      <c r="BD163" s="872"/>
      <c r="BE163" s="872"/>
      <c r="BF163" s="872"/>
      <c r="BG163" s="872"/>
      <c r="BH163" s="872"/>
      <c r="BI163" s="872"/>
      <c r="BJ163" s="872"/>
      <c r="BK163" s="872"/>
      <c r="BL163" s="872"/>
      <c r="BM163" s="872"/>
      <c r="BN163" s="873"/>
    </row>
    <row r="164" spans="2:66" ht="18" customHeight="1">
      <c r="B164" s="331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300"/>
      <c r="Y164" s="56"/>
      <c r="Z164" s="545"/>
      <c r="AA164" s="546"/>
      <c r="AB164" s="546"/>
      <c r="AC164" s="546"/>
      <c r="AD164" s="546"/>
      <c r="AE164" s="546"/>
      <c r="AF164" s="546"/>
      <c r="AG164" s="546"/>
      <c r="AH164" s="546"/>
      <c r="AI164" s="546"/>
      <c r="AJ164" s="546"/>
      <c r="AK164" s="546"/>
      <c r="AL164" s="546"/>
      <c r="AM164" s="546"/>
      <c r="AN164" s="546"/>
      <c r="AO164" s="546"/>
      <c r="AP164" s="546"/>
      <c r="AQ164" s="547"/>
      <c r="AS164" s="331"/>
      <c r="AT164" s="299"/>
      <c r="AU164" s="299"/>
      <c r="AV164" s="299"/>
      <c r="AW164" s="299"/>
      <c r="AX164" s="299"/>
      <c r="AY164" s="299"/>
      <c r="AZ164" s="299"/>
      <c r="BA164" s="299"/>
      <c r="BB164" s="299"/>
      <c r="BC164" s="299"/>
      <c r="BD164" s="299"/>
      <c r="BE164" s="299"/>
      <c r="BF164" s="299"/>
      <c r="BG164" s="299"/>
      <c r="BH164" s="299"/>
      <c r="BI164" s="299"/>
      <c r="BJ164" s="299"/>
      <c r="BK164" s="299"/>
      <c r="BL164" s="299"/>
      <c r="BM164" s="299"/>
      <c r="BN164" s="300"/>
    </row>
    <row r="165" spans="2:66" ht="3" customHeight="1"/>
  </sheetData>
  <sheetProtection algorithmName="SHA-512" hashValue="3AmMlbhGGWMPmUgScp4Mw2jTl5v26719o9rh5R48p39SU7aa5sFb4fdyW2ijEMjPhu5w6JnAuznJKPQYbRUKig==" saltValue="TwqSNMJagq8m78J0GEFrYQ==" spinCount="100000" sheet="1" objects="1" scenarios="1" selectLockedCells="1" selectUnlockedCells="1"/>
  <mergeCells count="948">
    <mergeCell ref="BC7:BK9"/>
    <mergeCell ref="BN1:BN2"/>
    <mergeCell ref="S2:Y3"/>
    <mergeCell ref="AS3:AZ3"/>
    <mergeCell ref="B4:Q5"/>
    <mergeCell ref="S4:Y5"/>
    <mergeCell ref="Z4:AA5"/>
    <mergeCell ref="AB4:AC5"/>
    <mergeCell ref="AD4:AE5"/>
    <mergeCell ref="AF4:AG5"/>
    <mergeCell ref="AH4:AI5"/>
    <mergeCell ref="BA1:BD2"/>
    <mergeCell ref="BE1:BG2"/>
    <mergeCell ref="BH1:BH2"/>
    <mergeCell ref="BI1:BJ2"/>
    <mergeCell ref="BK1:BK2"/>
    <mergeCell ref="BL1:BM2"/>
    <mergeCell ref="B1:I3"/>
    <mergeCell ref="J1:Q3"/>
    <mergeCell ref="Z1:AD2"/>
    <mergeCell ref="AE1:AK2"/>
    <mergeCell ref="AL1:AQ2"/>
    <mergeCell ref="AS1:AZ2"/>
    <mergeCell ref="B10:F12"/>
    <mergeCell ref="G10:G12"/>
    <mergeCell ref="H10:H12"/>
    <mergeCell ref="I10:I12"/>
    <mergeCell ref="J10:J12"/>
    <mergeCell ref="K10:K12"/>
    <mergeCell ref="L10:L12"/>
    <mergeCell ref="M6:M8"/>
    <mergeCell ref="N6:N8"/>
    <mergeCell ref="B6:F8"/>
    <mergeCell ref="G6:G8"/>
    <mergeCell ref="H6:H8"/>
    <mergeCell ref="I6:I8"/>
    <mergeCell ref="J6:J8"/>
    <mergeCell ref="K6:K8"/>
    <mergeCell ref="L6:L8"/>
    <mergeCell ref="M10:M12"/>
    <mergeCell ref="N10:N12"/>
    <mergeCell ref="O10:O12"/>
    <mergeCell ref="P10:P12"/>
    <mergeCell ref="Q10:Q12"/>
    <mergeCell ref="S10:Y11"/>
    <mergeCell ref="BL7:BN9"/>
    <mergeCell ref="S8:Y9"/>
    <mergeCell ref="AA8:AQ9"/>
    <mergeCell ref="O6:O8"/>
    <mergeCell ref="P6:P8"/>
    <mergeCell ref="Q6:Q8"/>
    <mergeCell ref="S6:Y7"/>
    <mergeCell ref="BF4:BF6"/>
    <mergeCell ref="BG4:BG6"/>
    <mergeCell ref="BH4:BN6"/>
    <mergeCell ref="AJ4:AK5"/>
    <mergeCell ref="AL4:AQ5"/>
    <mergeCell ref="AS4:BB6"/>
    <mergeCell ref="BC4:BC6"/>
    <mergeCell ref="BD4:BD6"/>
    <mergeCell ref="BE4:BE6"/>
    <mergeCell ref="AA6:AK7"/>
    <mergeCell ref="AS7:BB9"/>
    <mergeCell ref="AA10:AQ11"/>
    <mergeCell ref="AS10:BB11"/>
    <mergeCell ref="BC10:BK11"/>
    <mergeCell ref="BL10:BN11"/>
    <mergeCell ref="S12:Y13"/>
    <mergeCell ref="AA12:AN13"/>
    <mergeCell ref="AO12:AP13"/>
    <mergeCell ref="AS12:BB13"/>
    <mergeCell ref="BC12:BK13"/>
    <mergeCell ref="BL12:BN13"/>
    <mergeCell ref="BL14:BN15"/>
    <mergeCell ref="S16:Y17"/>
    <mergeCell ref="AA16:AP17"/>
    <mergeCell ref="AS16:BB17"/>
    <mergeCell ref="BC16:BK17"/>
    <mergeCell ref="BL16:BN17"/>
    <mergeCell ref="B14:F18"/>
    <mergeCell ref="G14:Q18"/>
    <mergeCell ref="S14:Y15"/>
    <mergeCell ref="AA14:AP15"/>
    <mergeCell ref="AS14:BB15"/>
    <mergeCell ref="BC14:BK15"/>
    <mergeCell ref="S18:Y19"/>
    <mergeCell ref="Z18:AA19"/>
    <mergeCell ref="AB18:AB19"/>
    <mergeCell ref="AC18:AC19"/>
    <mergeCell ref="AP18:AP19"/>
    <mergeCell ref="AQ18:AQ19"/>
    <mergeCell ref="AS18:BB19"/>
    <mergeCell ref="BC18:BK19"/>
    <mergeCell ref="BL18:BN19"/>
    <mergeCell ref="B19:Q20"/>
    <mergeCell ref="AJ18:AJ19"/>
    <mergeCell ref="AK18:AK19"/>
    <mergeCell ref="AL18:AL19"/>
    <mergeCell ref="AM18:AM19"/>
    <mergeCell ref="AN18:AN19"/>
    <mergeCell ref="AO18:AO19"/>
    <mergeCell ref="AD18:AD19"/>
    <mergeCell ref="AE18:AE19"/>
    <mergeCell ref="AF18:AF19"/>
    <mergeCell ref="AG18:AG19"/>
    <mergeCell ref="AH18:AH19"/>
    <mergeCell ref="AI18:AI19"/>
    <mergeCell ref="AF21:AH22"/>
    <mergeCell ref="AI21:AQ22"/>
    <mergeCell ref="AS21:BN23"/>
    <mergeCell ref="B23:B24"/>
    <mergeCell ref="C23:F24"/>
    <mergeCell ref="G23:P24"/>
    <mergeCell ref="Q23:R24"/>
    <mergeCell ref="S23:U24"/>
    <mergeCell ref="V23:Y24"/>
    <mergeCell ref="Z23:AE24"/>
    <mergeCell ref="B21:B22"/>
    <mergeCell ref="C21:F22"/>
    <mergeCell ref="G21:R22"/>
    <mergeCell ref="S21:U22"/>
    <mergeCell ref="V21:Y22"/>
    <mergeCell ref="Z21:AE22"/>
    <mergeCell ref="AF23:AG24"/>
    <mergeCell ref="AH23:AH24"/>
    <mergeCell ref="AI23:AQ24"/>
    <mergeCell ref="AS24:AT25"/>
    <mergeCell ref="AU24:BN25"/>
    <mergeCell ref="B25:B26"/>
    <mergeCell ref="C25:F26"/>
    <mergeCell ref="G25:P26"/>
    <mergeCell ref="Q25:R26"/>
    <mergeCell ref="S25:U26"/>
    <mergeCell ref="AU26:BN27"/>
    <mergeCell ref="B27:B28"/>
    <mergeCell ref="C27:F28"/>
    <mergeCell ref="G27:P28"/>
    <mergeCell ref="Q27:R28"/>
    <mergeCell ref="S27:U28"/>
    <mergeCell ref="V27:Y28"/>
    <mergeCell ref="Z27:AE28"/>
    <mergeCell ref="AF27:AG28"/>
    <mergeCell ref="AH27:AH28"/>
    <mergeCell ref="V25:Y26"/>
    <mergeCell ref="Z25:AE26"/>
    <mergeCell ref="AF25:AG26"/>
    <mergeCell ref="AH25:AH26"/>
    <mergeCell ref="AI25:AQ26"/>
    <mergeCell ref="AS26:AT27"/>
    <mergeCell ref="AI27:AQ28"/>
    <mergeCell ref="AS28:AT29"/>
    <mergeCell ref="AI29:AQ30"/>
    <mergeCell ref="AS30:AT31"/>
    <mergeCell ref="AU28:BN29"/>
    <mergeCell ref="B29:B30"/>
    <mergeCell ref="C29:F30"/>
    <mergeCell ref="G29:P30"/>
    <mergeCell ref="Q29:R30"/>
    <mergeCell ref="S29:U30"/>
    <mergeCell ref="V29:Y30"/>
    <mergeCell ref="Z29:AE30"/>
    <mergeCell ref="AF29:AG30"/>
    <mergeCell ref="AH29:AH30"/>
    <mergeCell ref="AI31:AQ32"/>
    <mergeCell ref="B35:B36"/>
    <mergeCell ref="C35:F36"/>
    <mergeCell ref="G35:P36"/>
    <mergeCell ref="Q35:R36"/>
    <mergeCell ref="S35:U36"/>
    <mergeCell ref="AU36:BN37"/>
    <mergeCell ref="B37:B38"/>
    <mergeCell ref="C37:F38"/>
    <mergeCell ref="G37:P38"/>
    <mergeCell ref="Q37:R38"/>
    <mergeCell ref="AU30:BN31"/>
    <mergeCell ref="B31:B32"/>
    <mergeCell ref="C31:F32"/>
    <mergeCell ref="G31:P32"/>
    <mergeCell ref="Q31:R32"/>
    <mergeCell ref="S31:U32"/>
    <mergeCell ref="V31:Y32"/>
    <mergeCell ref="Z31:AE32"/>
    <mergeCell ref="AF31:AG32"/>
    <mergeCell ref="AH31:AH32"/>
    <mergeCell ref="AS32:AT33"/>
    <mergeCell ref="AU32:BN33"/>
    <mergeCell ref="B33:B34"/>
    <mergeCell ref="C33:F34"/>
    <mergeCell ref="G33:P34"/>
    <mergeCell ref="Q33:R34"/>
    <mergeCell ref="S33:U34"/>
    <mergeCell ref="V33:Y34"/>
    <mergeCell ref="Z33:AE34"/>
    <mergeCell ref="AF33:AG34"/>
    <mergeCell ref="AH33:AH34"/>
    <mergeCell ref="AI33:AQ34"/>
    <mergeCell ref="AS34:AT35"/>
    <mergeCell ref="AU34:BN35"/>
    <mergeCell ref="B40:L41"/>
    <mergeCell ref="M40:U41"/>
    <mergeCell ref="V40:AE41"/>
    <mergeCell ref="AF40:AQ41"/>
    <mergeCell ref="AS40:AT42"/>
    <mergeCell ref="AU40:BN42"/>
    <mergeCell ref="B42:L43"/>
    <mergeCell ref="M42:U43"/>
    <mergeCell ref="V42:AE43"/>
    <mergeCell ref="AF42:AQ43"/>
    <mergeCell ref="AS43:AT44"/>
    <mergeCell ref="AU43:BN44"/>
    <mergeCell ref="B44:L45"/>
    <mergeCell ref="M44:U45"/>
    <mergeCell ref="V44:AE45"/>
    <mergeCell ref="AF44:AQ45"/>
    <mergeCell ref="AS45:AT46"/>
    <mergeCell ref="AU45:BN46"/>
    <mergeCell ref="B46:L47"/>
    <mergeCell ref="AU47:BN48"/>
    <mergeCell ref="BH56:BH57"/>
    <mergeCell ref="BI56:BJ57"/>
    <mergeCell ref="BK56:BK57"/>
    <mergeCell ref="BL56:BM57"/>
    <mergeCell ref="BN56:BN57"/>
    <mergeCell ref="S57:Y58"/>
    <mergeCell ref="AI35:AQ36"/>
    <mergeCell ref="AS36:AT37"/>
    <mergeCell ref="AI37:AQ38"/>
    <mergeCell ref="AS38:AT39"/>
    <mergeCell ref="AU38:BN39"/>
    <mergeCell ref="S37:U38"/>
    <mergeCell ref="V37:Y38"/>
    <mergeCell ref="Z37:AE38"/>
    <mergeCell ref="AF37:AG38"/>
    <mergeCell ref="AH37:AH38"/>
    <mergeCell ref="V35:Y36"/>
    <mergeCell ref="Z35:AE36"/>
    <mergeCell ref="AF35:AG36"/>
    <mergeCell ref="AH35:AH36"/>
    <mergeCell ref="M46:U47"/>
    <mergeCell ref="V46:AE47"/>
    <mergeCell ref="AF46:AQ47"/>
    <mergeCell ref="AS47:AT48"/>
    <mergeCell ref="BE56:BG57"/>
    <mergeCell ref="BG59:BG61"/>
    <mergeCell ref="BH59:BN61"/>
    <mergeCell ref="AS59:BB61"/>
    <mergeCell ref="B49:X54"/>
    <mergeCell ref="Z49:AQ50"/>
    <mergeCell ref="AS49:AT50"/>
    <mergeCell ref="AU49:BN50"/>
    <mergeCell ref="AS51:AT52"/>
    <mergeCell ref="AU51:BN52"/>
    <mergeCell ref="Z52:AQ54"/>
    <mergeCell ref="B61:F63"/>
    <mergeCell ref="G61:G63"/>
    <mergeCell ref="H61:H63"/>
    <mergeCell ref="I61:I63"/>
    <mergeCell ref="J61:J63"/>
    <mergeCell ref="K61:K63"/>
    <mergeCell ref="AH59:AI60"/>
    <mergeCell ref="AJ59:AK60"/>
    <mergeCell ref="AL59:AQ60"/>
    <mergeCell ref="B59:Q60"/>
    <mergeCell ref="S59:Y60"/>
    <mergeCell ref="Z59:AA60"/>
    <mergeCell ref="AB59:AC60"/>
    <mergeCell ref="BL65:BN66"/>
    <mergeCell ref="AA63:AQ64"/>
    <mergeCell ref="BC67:BK68"/>
    <mergeCell ref="BL67:BN68"/>
    <mergeCell ref="AS62:BB64"/>
    <mergeCell ref="BC62:BK64"/>
    <mergeCell ref="BL62:BN64"/>
    <mergeCell ref="S63:Y64"/>
    <mergeCell ref="B56:I58"/>
    <mergeCell ref="L61:L63"/>
    <mergeCell ref="M61:M63"/>
    <mergeCell ref="N61:N63"/>
    <mergeCell ref="O61:O63"/>
    <mergeCell ref="P61:P63"/>
    <mergeCell ref="Q61:Q63"/>
    <mergeCell ref="BE59:BE61"/>
    <mergeCell ref="BF59:BF61"/>
    <mergeCell ref="AS58:AZ58"/>
    <mergeCell ref="J56:Q58"/>
    <mergeCell ref="Z56:AD57"/>
    <mergeCell ref="AE56:AK57"/>
    <mergeCell ref="AL56:AQ57"/>
    <mergeCell ref="AS56:AZ57"/>
    <mergeCell ref="BA56:BD57"/>
    <mergeCell ref="BC59:BC61"/>
    <mergeCell ref="BD59:BD61"/>
    <mergeCell ref="S65:Y66"/>
    <mergeCell ref="AA65:AQ66"/>
    <mergeCell ref="AS65:BB66"/>
    <mergeCell ref="BC65:BK66"/>
    <mergeCell ref="AD59:AE60"/>
    <mergeCell ref="AF59:AG60"/>
    <mergeCell ref="S61:Y62"/>
    <mergeCell ref="AA61:AK62"/>
    <mergeCell ref="BL73:BN74"/>
    <mergeCell ref="S69:Y70"/>
    <mergeCell ref="AA69:AP70"/>
    <mergeCell ref="AS69:BB70"/>
    <mergeCell ref="BC69:BK70"/>
    <mergeCell ref="BL69:BN70"/>
    <mergeCell ref="S71:Y72"/>
    <mergeCell ref="AA71:AP72"/>
    <mergeCell ref="AS71:BB72"/>
    <mergeCell ref="BC71:BK72"/>
    <mergeCell ref="BL71:BN72"/>
    <mergeCell ref="AP73:AP74"/>
    <mergeCell ref="S73:Y74"/>
    <mergeCell ref="Z73:AA74"/>
    <mergeCell ref="AB73:AB74"/>
    <mergeCell ref="AC73:AC74"/>
    <mergeCell ref="AD73:AD74"/>
    <mergeCell ref="AE73:AE74"/>
    <mergeCell ref="AF73:AF74"/>
    <mergeCell ref="BC73:BK74"/>
    <mergeCell ref="G65:G67"/>
    <mergeCell ref="H65:H67"/>
    <mergeCell ref="I65:I67"/>
    <mergeCell ref="J65:J67"/>
    <mergeCell ref="K65:K67"/>
    <mergeCell ref="B69:F73"/>
    <mergeCell ref="G69:Q73"/>
    <mergeCell ref="AQ73:AQ74"/>
    <mergeCell ref="AS73:BB74"/>
    <mergeCell ref="S67:Y68"/>
    <mergeCell ref="AA67:AN68"/>
    <mergeCell ref="AO67:AP68"/>
    <mergeCell ref="AS67:BB68"/>
    <mergeCell ref="L65:L67"/>
    <mergeCell ref="M65:M67"/>
    <mergeCell ref="N65:N67"/>
    <mergeCell ref="O65:O67"/>
    <mergeCell ref="B74:Q75"/>
    <mergeCell ref="AS75:BB75"/>
    <mergeCell ref="P65:P67"/>
    <mergeCell ref="Q65:Q67"/>
    <mergeCell ref="B65:F67"/>
    <mergeCell ref="C76:F77"/>
    <mergeCell ref="G76:R77"/>
    <mergeCell ref="S76:U77"/>
    <mergeCell ref="V76:Y77"/>
    <mergeCell ref="Z76:AE77"/>
    <mergeCell ref="AM73:AM74"/>
    <mergeCell ref="AN73:AN74"/>
    <mergeCell ref="AO73:AO74"/>
    <mergeCell ref="AG73:AG74"/>
    <mergeCell ref="AH73:AH74"/>
    <mergeCell ref="AI73:AI74"/>
    <mergeCell ref="AJ73:AJ74"/>
    <mergeCell ref="AK73:AK74"/>
    <mergeCell ref="AL73:AL74"/>
    <mergeCell ref="BG76:BI77"/>
    <mergeCell ref="BJ76:BN77"/>
    <mergeCell ref="B78:B79"/>
    <mergeCell ref="C78:F79"/>
    <mergeCell ref="G78:P79"/>
    <mergeCell ref="Q78:R79"/>
    <mergeCell ref="S78:U79"/>
    <mergeCell ref="V78:Y79"/>
    <mergeCell ref="Z78:AE79"/>
    <mergeCell ref="AF78:AG79"/>
    <mergeCell ref="AF76:AH77"/>
    <mergeCell ref="AI76:AQ77"/>
    <mergeCell ref="AS76:AV77"/>
    <mergeCell ref="AW76:AY77"/>
    <mergeCell ref="AZ76:BB77"/>
    <mergeCell ref="BC76:BF77"/>
    <mergeCell ref="BC78:BF79"/>
    <mergeCell ref="BG78:BI79"/>
    <mergeCell ref="BJ78:BN79"/>
    <mergeCell ref="AY78:AY79"/>
    <mergeCell ref="AZ78:AZ79"/>
    <mergeCell ref="BA78:BA79"/>
    <mergeCell ref="BB78:BB79"/>
    <mergeCell ref="B76:B77"/>
    <mergeCell ref="B80:B81"/>
    <mergeCell ref="C80:F81"/>
    <mergeCell ref="G80:P81"/>
    <mergeCell ref="Q80:R81"/>
    <mergeCell ref="S80:U81"/>
    <mergeCell ref="V80:Y81"/>
    <mergeCell ref="Z80:AE81"/>
    <mergeCell ref="AW78:AW79"/>
    <mergeCell ref="AX78:AX79"/>
    <mergeCell ref="AH78:AH79"/>
    <mergeCell ref="AI78:AQ79"/>
    <mergeCell ref="AS78:AS79"/>
    <mergeCell ref="AT78:AT79"/>
    <mergeCell ref="AU78:AU79"/>
    <mergeCell ref="AV78:AV79"/>
    <mergeCell ref="BB80:BB81"/>
    <mergeCell ref="BC80:BF81"/>
    <mergeCell ref="BG80:BI81"/>
    <mergeCell ref="BJ80:BN81"/>
    <mergeCell ref="B82:B83"/>
    <mergeCell ref="C82:F83"/>
    <mergeCell ref="G82:P83"/>
    <mergeCell ref="Q82:R83"/>
    <mergeCell ref="S82:U83"/>
    <mergeCell ref="V82:Y83"/>
    <mergeCell ref="AV80:AV81"/>
    <mergeCell ref="AW80:AW81"/>
    <mergeCell ref="AX80:AX81"/>
    <mergeCell ref="AY80:AY81"/>
    <mergeCell ref="AZ80:AZ81"/>
    <mergeCell ref="BA80:BA81"/>
    <mergeCell ref="AF80:AG81"/>
    <mergeCell ref="AH80:AH81"/>
    <mergeCell ref="AI80:AQ81"/>
    <mergeCell ref="AS80:AS81"/>
    <mergeCell ref="AT80:AT81"/>
    <mergeCell ref="AU80:AU81"/>
    <mergeCell ref="BG82:BI83"/>
    <mergeCell ref="BJ82:BN83"/>
    <mergeCell ref="B84:B85"/>
    <mergeCell ref="C84:F85"/>
    <mergeCell ref="G84:P85"/>
    <mergeCell ref="Q84:R85"/>
    <mergeCell ref="S84:U85"/>
    <mergeCell ref="AU82:AU83"/>
    <mergeCell ref="AV82:AV83"/>
    <mergeCell ref="AW82:AW83"/>
    <mergeCell ref="AX82:AX83"/>
    <mergeCell ref="AY82:AY83"/>
    <mergeCell ref="AZ82:AZ83"/>
    <mergeCell ref="Z82:AE83"/>
    <mergeCell ref="AF82:AG83"/>
    <mergeCell ref="AH82:AH83"/>
    <mergeCell ref="AI82:AQ83"/>
    <mergeCell ref="AS82:AS83"/>
    <mergeCell ref="AT82:AT83"/>
    <mergeCell ref="V84:Y85"/>
    <mergeCell ref="Z84:AE85"/>
    <mergeCell ref="AF84:AG85"/>
    <mergeCell ref="AH84:AH85"/>
    <mergeCell ref="AI84:AQ85"/>
    <mergeCell ref="AS84:AS85"/>
    <mergeCell ref="AT84:AT85"/>
    <mergeCell ref="AU84:AU85"/>
    <mergeCell ref="AV84:AV85"/>
    <mergeCell ref="AW84:AW85"/>
    <mergeCell ref="AX84:AX85"/>
    <mergeCell ref="AY84:AY85"/>
    <mergeCell ref="BA82:BA83"/>
    <mergeCell ref="BB82:BB83"/>
    <mergeCell ref="BC82:BF83"/>
    <mergeCell ref="AZ84:AZ85"/>
    <mergeCell ref="BA84:BA85"/>
    <mergeCell ref="BB84:BB85"/>
    <mergeCell ref="BC84:BF85"/>
    <mergeCell ref="BG84:BI85"/>
    <mergeCell ref="BJ84:BN85"/>
    <mergeCell ref="BG86:BI87"/>
    <mergeCell ref="BJ86:BN87"/>
    <mergeCell ref="B88:B89"/>
    <mergeCell ref="C88:F89"/>
    <mergeCell ref="G88:P89"/>
    <mergeCell ref="Q88:R89"/>
    <mergeCell ref="S88:U89"/>
    <mergeCell ref="AU86:AU87"/>
    <mergeCell ref="AV86:AV87"/>
    <mergeCell ref="AW86:AW87"/>
    <mergeCell ref="AX86:AX87"/>
    <mergeCell ref="AY86:AY87"/>
    <mergeCell ref="AZ86:AZ87"/>
    <mergeCell ref="Z86:AE87"/>
    <mergeCell ref="AF86:AG87"/>
    <mergeCell ref="AH86:AH87"/>
    <mergeCell ref="AI86:AQ87"/>
    <mergeCell ref="AS86:AS87"/>
    <mergeCell ref="AT86:AT87"/>
    <mergeCell ref="B86:B87"/>
    <mergeCell ref="C86:F87"/>
    <mergeCell ref="G86:P87"/>
    <mergeCell ref="Q86:R87"/>
    <mergeCell ref="S86:U87"/>
    <mergeCell ref="V88:Y89"/>
    <mergeCell ref="Z88:AE89"/>
    <mergeCell ref="AF88:AG89"/>
    <mergeCell ref="AH88:AH89"/>
    <mergeCell ref="AI88:AQ89"/>
    <mergeCell ref="AS88:AS89"/>
    <mergeCell ref="BA86:BA87"/>
    <mergeCell ref="BB86:BB87"/>
    <mergeCell ref="BC86:BF87"/>
    <mergeCell ref="V86:Y87"/>
    <mergeCell ref="AZ88:AZ89"/>
    <mergeCell ref="BA88:BA89"/>
    <mergeCell ref="BB88:BB89"/>
    <mergeCell ref="BC88:BF89"/>
    <mergeCell ref="BG88:BI89"/>
    <mergeCell ref="BJ88:BN89"/>
    <mergeCell ref="AT88:AT89"/>
    <mergeCell ref="AU88:AU89"/>
    <mergeCell ref="AV88:AV89"/>
    <mergeCell ref="AW88:AW89"/>
    <mergeCell ref="AX88:AX89"/>
    <mergeCell ref="AY88:AY89"/>
    <mergeCell ref="BG90:BI91"/>
    <mergeCell ref="BJ90:BN91"/>
    <mergeCell ref="AY90:AY91"/>
    <mergeCell ref="AZ90:AZ91"/>
    <mergeCell ref="B92:B93"/>
    <mergeCell ref="C92:F93"/>
    <mergeCell ref="G92:P93"/>
    <mergeCell ref="Q92:R93"/>
    <mergeCell ref="S92:U93"/>
    <mergeCell ref="AU90:AU91"/>
    <mergeCell ref="AV90:AV91"/>
    <mergeCell ref="AW90:AW91"/>
    <mergeCell ref="AX90:AX91"/>
    <mergeCell ref="Z90:AE91"/>
    <mergeCell ref="AF90:AG91"/>
    <mergeCell ref="AH90:AH91"/>
    <mergeCell ref="AI90:AQ91"/>
    <mergeCell ref="AS90:AS91"/>
    <mergeCell ref="AT90:AT91"/>
    <mergeCell ref="B90:B91"/>
    <mergeCell ref="C90:F91"/>
    <mergeCell ref="G90:P91"/>
    <mergeCell ref="Q90:R91"/>
    <mergeCell ref="S90:U91"/>
    <mergeCell ref="V92:Y93"/>
    <mergeCell ref="Z92:AE93"/>
    <mergeCell ref="AF92:AG93"/>
    <mergeCell ref="AH92:AH93"/>
    <mergeCell ref="AI92:AQ93"/>
    <mergeCell ref="AS92:AS93"/>
    <mergeCell ref="BA90:BA91"/>
    <mergeCell ref="BB90:BB91"/>
    <mergeCell ref="BC90:BF91"/>
    <mergeCell ref="V90:Y91"/>
    <mergeCell ref="AZ92:AZ93"/>
    <mergeCell ref="BA92:BA93"/>
    <mergeCell ref="BB92:BB93"/>
    <mergeCell ref="BC92:BF93"/>
    <mergeCell ref="BG92:BI93"/>
    <mergeCell ref="BJ92:BN93"/>
    <mergeCell ref="AT92:AT93"/>
    <mergeCell ref="AU92:AU93"/>
    <mergeCell ref="AV92:AV93"/>
    <mergeCell ref="AW92:AW93"/>
    <mergeCell ref="AX92:AX93"/>
    <mergeCell ref="AY92:AY93"/>
    <mergeCell ref="AZ98:BL101"/>
    <mergeCell ref="AS94:BB96"/>
    <mergeCell ref="BC94:BF96"/>
    <mergeCell ref="BG94:BI96"/>
    <mergeCell ref="BJ94:BN96"/>
    <mergeCell ref="BM98:BN101"/>
    <mergeCell ref="AS97:BB97"/>
    <mergeCell ref="AS98:AY101"/>
    <mergeCell ref="B95:L96"/>
    <mergeCell ref="M95:U96"/>
    <mergeCell ref="V95:AE96"/>
    <mergeCell ref="AF95:AQ96"/>
    <mergeCell ref="B104:G104"/>
    <mergeCell ref="H104:L104"/>
    <mergeCell ref="M104:Q104"/>
    <mergeCell ref="R104:X104"/>
    <mergeCell ref="Z104:AQ105"/>
    <mergeCell ref="B105:G109"/>
    <mergeCell ref="H105:L109"/>
    <mergeCell ref="M105:Q109"/>
    <mergeCell ref="B99:L100"/>
    <mergeCell ref="M99:U100"/>
    <mergeCell ref="V99:AE100"/>
    <mergeCell ref="AF99:AQ100"/>
    <mergeCell ref="B101:L102"/>
    <mergeCell ref="M101:U102"/>
    <mergeCell ref="V101:AE102"/>
    <mergeCell ref="AF101:AQ102"/>
    <mergeCell ref="B97:L98"/>
    <mergeCell ref="M97:U98"/>
    <mergeCell ref="V97:AE98"/>
    <mergeCell ref="AF97:AQ98"/>
    <mergeCell ref="R105:X109"/>
    <mergeCell ref="AS105:AY107"/>
    <mergeCell ref="AZ105:BL107"/>
    <mergeCell ref="BM105:BN107"/>
    <mergeCell ref="Z107:AQ109"/>
    <mergeCell ref="AS108:AY109"/>
    <mergeCell ref="AZ108:BL109"/>
    <mergeCell ref="BM108:BN109"/>
    <mergeCell ref="AZ102:BL104"/>
    <mergeCell ref="BM102:BN104"/>
    <mergeCell ref="BC117:BK119"/>
    <mergeCell ref="BN111:BN112"/>
    <mergeCell ref="BA111:BD112"/>
    <mergeCell ref="BE111:BG112"/>
    <mergeCell ref="BH111:BH112"/>
    <mergeCell ref="BI111:BJ112"/>
    <mergeCell ref="BK111:BK112"/>
    <mergeCell ref="BL111:BM112"/>
    <mergeCell ref="AS102:AY104"/>
    <mergeCell ref="S112:Y113"/>
    <mergeCell ref="AS113:AZ113"/>
    <mergeCell ref="B114:Q115"/>
    <mergeCell ref="S114:Y115"/>
    <mergeCell ref="Z114:AA115"/>
    <mergeCell ref="AB114:AC115"/>
    <mergeCell ref="AD114:AE115"/>
    <mergeCell ref="AF114:AG115"/>
    <mergeCell ref="AH114:AI115"/>
    <mergeCell ref="B111:I113"/>
    <mergeCell ref="J111:Q113"/>
    <mergeCell ref="Z111:AD112"/>
    <mergeCell ref="AE111:AK112"/>
    <mergeCell ref="AL111:AQ112"/>
    <mergeCell ref="AS111:AZ112"/>
    <mergeCell ref="B120:F122"/>
    <mergeCell ref="G120:G122"/>
    <mergeCell ref="H120:H122"/>
    <mergeCell ref="I120:I122"/>
    <mergeCell ref="J120:J122"/>
    <mergeCell ref="K120:K122"/>
    <mergeCell ref="L120:L122"/>
    <mergeCell ref="M116:M118"/>
    <mergeCell ref="N116:N118"/>
    <mergeCell ref="B116:F118"/>
    <mergeCell ref="G116:G118"/>
    <mergeCell ref="H116:H118"/>
    <mergeCell ref="I116:I118"/>
    <mergeCell ref="J116:J118"/>
    <mergeCell ref="K116:K118"/>
    <mergeCell ref="L116:L118"/>
    <mergeCell ref="M120:M122"/>
    <mergeCell ref="N120:N122"/>
    <mergeCell ref="O120:O122"/>
    <mergeCell ref="P120:P122"/>
    <mergeCell ref="Q120:Q122"/>
    <mergeCell ref="S120:Y121"/>
    <mergeCell ref="BL117:BN119"/>
    <mergeCell ref="S118:Y119"/>
    <mergeCell ref="AA118:AQ119"/>
    <mergeCell ref="O116:O118"/>
    <mergeCell ref="P116:P118"/>
    <mergeCell ref="Q116:Q118"/>
    <mergeCell ref="S116:Y117"/>
    <mergeCell ref="BF114:BF116"/>
    <mergeCell ref="BG114:BG116"/>
    <mergeCell ref="BH114:BN116"/>
    <mergeCell ref="AJ114:AK115"/>
    <mergeCell ref="AL114:AQ115"/>
    <mergeCell ref="AS114:BB116"/>
    <mergeCell ref="BC114:BC116"/>
    <mergeCell ref="BD114:BD116"/>
    <mergeCell ref="BE114:BE116"/>
    <mergeCell ref="AA116:AK117"/>
    <mergeCell ref="AS117:BB119"/>
    <mergeCell ref="AA120:AQ121"/>
    <mergeCell ref="AS120:BB121"/>
    <mergeCell ref="BC120:BK121"/>
    <mergeCell ref="BL120:BN121"/>
    <mergeCell ref="S122:Y123"/>
    <mergeCell ref="AA122:AN123"/>
    <mergeCell ref="AO122:AP123"/>
    <mergeCell ref="AS122:BB123"/>
    <mergeCell ref="BC122:BK123"/>
    <mergeCell ref="BL122:BN123"/>
    <mergeCell ref="BL124:BN125"/>
    <mergeCell ref="S126:Y127"/>
    <mergeCell ref="AA126:AP127"/>
    <mergeCell ref="AS126:BB127"/>
    <mergeCell ref="BC126:BK127"/>
    <mergeCell ref="BL126:BN127"/>
    <mergeCell ref="B124:F128"/>
    <mergeCell ref="G124:Q128"/>
    <mergeCell ref="S124:Y125"/>
    <mergeCell ref="AA124:AP125"/>
    <mergeCell ref="AS124:BB125"/>
    <mergeCell ref="BC124:BK125"/>
    <mergeCell ref="S128:Y129"/>
    <mergeCell ref="Z128:AA129"/>
    <mergeCell ref="AB128:AB129"/>
    <mergeCell ref="AC128:AC129"/>
    <mergeCell ref="AP128:AP129"/>
    <mergeCell ref="AQ128:AQ129"/>
    <mergeCell ref="AS128:BB129"/>
    <mergeCell ref="BC128:BK129"/>
    <mergeCell ref="BL128:BN129"/>
    <mergeCell ref="B129:Q130"/>
    <mergeCell ref="AS130:BB130"/>
    <mergeCell ref="AJ128:AJ129"/>
    <mergeCell ref="AK128:AK129"/>
    <mergeCell ref="AL128:AL129"/>
    <mergeCell ref="AM128:AM129"/>
    <mergeCell ref="AN128:AN129"/>
    <mergeCell ref="AO128:AO129"/>
    <mergeCell ref="AD128:AD129"/>
    <mergeCell ref="AE128:AE129"/>
    <mergeCell ref="AF128:AF129"/>
    <mergeCell ref="AG128:AG129"/>
    <mergeCell ref="AH128:AH129"/>
    <mergeCell ref="AI128:AI129"/>
    <mergeCell ref="BG131:BI132"/>
    <mergeCell ref="BJ131:BN132"/>
    <mergeCell ref="B133:B134"/>
    <mergeCell ref="C133:F134"/>
    <mergeCell ref="G133:P134"/>
    <mergeCell ref="Q133:R134"/>
    <mergeCell ref="S133:U134"/>
    <mergeCell ref="V133:Y134"/>
    <mergeCell ref="Z133:AE134"/>
    <mergeCell ref="AF133:AG134"/>
    <mergeCell ref="AF131:AH132"/>
    <mergeCell ref="AI131:AQ132"/>
    <mergeCell ref="AS131:AV132"/>
    <mergeCell ref="AW131:AY132"/>
    <mergeCell ref="AZ131:BB132"/>
    <mergeCell ref="BC131:BF132"/>
    <mergeCell ref="B131:B132"/>
    <mergeCell ref="C131:F132"/>
    <mergeCell ref="G131:R132"/>
    <mergeCell ref="S131:U132"/>
    <mergeCell ref="V131:Y132"/>
    <mergeCell ref="Z131:AE132"/>
    <mergeCell ref="BC133:BF134"/>
    <mergeCell ref="BG133:BI134"/>
    <mergeCell ref="BJ133:BN134"/>
    <mergeCell ref="B135:B136"/>
    <mergeCell ref="C135:F136"/>
    <mergeCell ref="G135:P136"/>
    <mergeCell ref="Q135:R136"/>
    <mergeCell ref="S135:U136"/>
    <mergeCell ref="V135:Y136"/>
    <mergeCell ref="Z135:AE136"/>
    <mergeCell ref="AW133:AW134"/>
    <mergeCell ref="AX133:AX134"/>
    <mergeCell ref="AY133:AY134"/>
    <mergeCell ref="AZ133:AZ134"/>
    <mergeCell ref="BA133:BA134"/>
    <mergeCell ref="BB133:BB134"/>
    <mergeCell ref="AH133:AH134"/>
    <mergeCell ref="AI133:AQ134"/>
    <mergeCell ref="AS133:AS134"/>
    <mergeCell ref="AT133:AT134"/>
    <mergeCell ref="AU133:AU134"/>
    <mergeCell ref="AV133:AV134"/>
    <mergeCell ref="BB135:BB136"/>
    <mergeCell ref="BC135:BF136"/>
    <mergeCell ref="BG135:BI136"/>
    <mergeCell ref="BJ135:BN136"/>
    <mergeCell ref="B137:B138"/>
    <mergeCell ref="C137:F138"/>
    <mergeCell ref="G137:P138"/>
    <mergeCell ref="Q137:R138"/>
    <mergeCell ref="S137:U138"/>
    <mergeCell ref="V137:Y138"/>
    <mergeCell ref="AV135:AV136"/>
    <mergeCell ref="AW135:AW136"/>
    <mergeCell ref="AX135:AX136"/>
    <mergeCell ref="AY135:AY136"/>
    <mergeCell ref="AZ135:AZ136"/>
    <mergeCell ref="BA135:BA136"/>
    <mergeCell ref="AF135:AG136"/>
    <mergeCell ref="AH135:AH136"/>
    <mergeCell ref="AI135:AQ136"/>
    <mergeCell ref="AS135:AS136"/>
    <mergeCell ref="AT135:AT136"/>
    <mergeCell ref="AU135:AU136"/>
    <mergeCell ref="BA137:BA138"/>
    <mergeCell ref="BB137:BB138"/>
    <mergeCell ref="BC137:BF138"/>
    <mergeCell ref="BG137:BI138"/>
    <mergeCell ref="BJ137:BN138"/>
    <mergeCell ref="B139:B140"/>
    <mergeCell ref="C139:F140"/>
    <mergeCell ref="G139:P140"/>
    <mergeCell ref="Q139:R140"/>
    <mergeCell ref="S139:U140"/>
    <mergeCell ref="AU137:AU138"/>
    <mergeCell ref="AV137:AV138"/>
    <mergeCell ref="AW137:AW138"/>
    <mergeCell ref="AX137:AX138"/>
    <mergeCell ref="AY137:AY138"/>
    <mergeCell ref="AZ137:AZ138"/>
    <mergeCell ref="Z137:AE138"/>
    <mergeCell ref="AF137:AG138"/>
    <mergeCell ref="AH137:AH138"/>
    <mergeCell ref="AI137:AQ138"/>
    <mergeCell ref="AS137:AS138"/>
    <mergeCell ref="AT137:AT138"/>
    <mergeCell ref="BJ139:BN140"/>
    <mergeCell ref="AT139:AT140"/>
    <mergeCell ref="AU139:AU140"/>
    <mergeCell ref="AV139:AV140"/>
    <mergeCell ref="AW139:AW140"/>
    <mergeCell ref="AX139:AX140"/>
    <mergeCell ref="AY139:AY140"/>
    <mergeCell ref="V139:Y140"/>
    <mergeCell ref="Z139:AE140"/>
    <mergeCell ref="AF139:AG140"/>
    <mergeCell ref="AH139:AH140"/>
    <mergeCell ref="AI139:AQ140"/>
    <mergeCell ref="AS139:AS140"/>
    <mergeCell ref="AZ139:AZ140"/>
    <mergeCell ref="BA139:BA140"/>
    <mergeCell ref="BB139:BB140"/>
    <mergeCell ref="BC139:BF140"/>
    <mergeCell ref="BG139:BI140"/>
    <mergeCell ref="BA141:BA142"/>
    <mergeCell ref="BB141:BB142"/>
    <mergeCell ref="BC141:BF142"/>
    <mergeCell ref="BG141:BI142"/>
    <mergeCell ref="BJ141:BN142"/>
    <mergeCell ref="B143:B144"/>
    <mergeCell ref="C143:F144"/>
    <mergeCell ref="G143:P144"/>
    <mergeCell ref="Q143:R144"/>
    <mergeCell ref="S143:U144"/>
    <mergeCell ref="AU141:AU142"/>
    <mergeCell ref="AV141:AV142"/>
    <mergeCell ref="AW141:AW142"/>
    <mergeCell ref="AX141:AX142"/>
    <mergeCell ref="AY141:AY142"/>
    <mergeCell ref="AZ141:AZ142"/>
    <mergeCell ref="Z141:AE142"/>
    <mergeCell ref="AF141:AG142"/>
    <mergeCell ref="AH141:AH142"/>
    <mergeCell ref="AI141:AQ142"/>
    <mergeCell ref="AS141:AS142"/>
    <mergeCell ref="AT141:AT142"/>
    <mergeCell ref="B141:B142"/>
    <mergeCell ref="C141:F142"/>
    <mergeCell ref="G141:P142"/>
    <mergeCell ref="Q141:R142"/>
    <mergeCell ref="S141:U142"/>
    <mergeCell ref="V141:Y142"/>
    <mergeCell ref="V143:Y144"/>
    <mergeCell ref="Z143:AE144"/>
    <mergeCell ref="AF143:AG144"/>
    <mergeCell ref="AH143:AH144"/>
    <mergeCell ref="AI143:AQ144"/>
    <mergeCell ref="AS143:AS144"/>
    <mergeCell ref="BB145:BB146"/>
    <mergeCell ref="BC145:BF146"/>
    <mergeCell ref="BG145:BI146"/>
    <mergeCell ref="AZ143:AZ144"/>
    <mergeCell ref="BA143:BA144"/>
    <mergeCell ref="BB143:BB144"/>
    <mergeCell ref="BC143:BF144"/>
    <mergeCell ref="BG143:BI144"/>
    <mergeCell ref="AT145:AT146"/>
    <mergeCell ref="BJ143:BN144"/>
    <mergeCell ref="AT143:AT144"/>
    <mergeCell ref="AU143:AU144"/>
    <mergeCell ref="AV143:AV144"/>
    <mergeCell ref="AW143:AW144"/>
    <mergeCell ref="AX143:AX144"/>
    <mergeCell ref="AY143:AY144"/>
    <mergeCell ref="BJ145:BN146"/>
    <mergeCell ref="B147:B148"/>
    <mergeCell ref="C147:F148"/>
    <mergeCell ref="G147:P148"/>
    <mergeCell ref="Q147:R148"/>
    <mergeCell ref="S147:U148"/>
    <mergeCell ref="AU145:AU146"/>
    <mergeCell ref="AV145:AV146"/>
    <mergeCell ref="AW145:AW146"/>
    <mergeCell ref="AX145:AX146"/>
    <mergeCell ref="AY145:AY146"/>
    <mergeCell ref="AZ145:AZ146"/>
    <mergeCell ref="Z145:AE146"/>
    <mergeCell ref="AF145:AG146"/>
    <mergeCell ref="AH145:AH146"/>
    <mergeCell ref="AI145:AQ146"/>
    <mergeCell ref="AS145:AS146"/>
    <mergeCell ref="B145:B146"/>
    <mergeCell ref="C145:F146"/>
    <mergeCell ref="G145:P146"/>
    <mergeCell ref="Q145:R146"/>
    <mergeCell ref="S145:U146"/>
    <mergeCell ref="V145:Y146"/>
    <mergeCell ref="B150:L151"/>
    <mergeCell ref="M150:U151"/>
    <mergeCell ref="V150:AE151"/>
    <mergeCell ref="V147:Y148"/>
    <mergeCell ref="Z147:AE148"/>
    <mergeCell ref="AF150:AQ151"/>
    <mergeCell ref="AZ147:AZ148"/>
    <mergeCell ref="BA147:BA148"/>
    <mergeCell ref="BB147:BB148"/>
    <mergeCell ref="BC147:BF148"/>
    <mergeCell ref="BG147:BI148"/>
    <mergeCell ref="AT147:AT148"/>
    <mergeCell ref="AU147:AU148"/>
    <mergeCell ref="AV147:AV148"/>
    <mergeCell ref="AW147:AW148"/>
    <mergeCell ref="AX147:AX148"/>
    <mergeCell ref="AY147:AY148"/>
    <mergeCell ref="AF147:AG148"/>
    <mergeCell ref="AH147:AH148"/>
    <mergeCell ref="AI147:AQ148"/>
    <mergeCell ref="AS147:AS148"/>
    <mergeCell ref="B159:X159"/>
    <mergeCell ref="Z159:AQ160"/>
    <mergeCell ref="B160:X164"/>
    <mergeCell ref="AS160:AY162"/>
    <mergeCell ref="AZ160:BL162"/>
    <mergeCell ref="BM160:BN162"/>
    <mergeCell ref="Z162:AQ164"/>
    <mergeCell ref="AS163:AY164"/>
    <mergeCell ref="BM153:BN156"/>
    <mergeCell ref="B154:L155"/>
    <mergeCell ref="M154:U155"/>
    <mergeCell ref="V154:AE155"/>
    <mergeCell ref="AF154:AQ155"/>
    <mergeCell ref="B156:L157"/>
    <mergeCell ref="M156:U157"/>
    <mergeCell ref="V156:AE157"/>
    <mergeCell ref="AF156:AQ157"/>
    <mergeCell ref="AS157:AY159"/>
    <mergeCell ref="B152:L153"/>
    <mergeCell ref="M152:U153"/>
    <mergeCell ref="V152:AE153"/>
    <mergeCell ref="AF152:AQ153"/>
    <mergeCell ref="AS152:BB152"/>
    <mergeCell ref="AS153:AY156"/>
    <mergeCell ref="BR64:CA65"/>
    <mergeCell ref="BR115:BU116"/>
    <mergeCell ref="BV115:BW116"/>
    <mergeCell ref="BX115:CA116"/>
    <mergeCell ref="BR119:CA120"/>
    <mergeCell ref="AZ163:BL164"/>
    <mergeCell ref="BM163:BN164"/>
    <mergeCell ref="BQ5:BR6"/>
    <mergeCell ref="BS5:BU6"/>
    <mergeCell ref="BV5:BW6"/>
    <mergeCell ref="BX5:CA6"/>
    <mergeCell ref="BR7:CA8"/>
    <mergeCell ref="BR60:BU61"/>
    <mergeCell ref="BV60:BW61"/>
    <mergeCell ref="BX60:CA61"/>
    <mergeCell ref="AZ157:BL159"/>
    <mergeCell ref="BM157:BN159"/>
    <mergeCell ref="AZ153:BL156"/>
    <mergeCell ref="AS149:BB151"/>
    <mergeCell ref="BC149:BF151"/>
    <mergeCell ref="BG149:BI151"/>
    <mergeCell ref="BJ149:BN151"/>
    <mergeCell ref="BJ147:BN148"/>
    <mergeCell ref="BA145:BA146"/>
  </mergeCells>
  <phoneticPr fontId="1"/>
  <pageMargins left="0.31496062992125984" right="0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【入力】</vt:lpstr>
      <vt:lpstr>請求書印刷１</vt:lpstr>
      <vt:lpstr>2</vt:lpstr>
      <vt:lpstr>3</vt:lpstr>
      <vt:lpstr>4</vt:lpstr>
      <vt:lpstr>5</vt:lpstr>
      <vt:lpstr>手書き用・直接入力可</vt:lpstr>
      <vt:lpstr>記入例</vt:lpstr>
      <vt:lpstr>【入力】!Print_Area</vt:lpstr>
      <vt:lpstr>'2'!Print_Area</vt:lpstr>
      <vt:lpstr>'3'!Print_Area</vt:lpstr>
      <vt:lpstr>'4'!Print_Area</vt:lpstr>
      <vt:lpstr>'5'!Print_Area</vt:lpstr>
      <vt:lpstr>手書き用・直接入力可!Print_Area</vt:lpstr>
      <vt:lpstr>請求書印刷１!Print_Area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soumu-03</cp:lastModifiedBy>
  <cp:lastPrinted>2024-06-26T01:36:56Z</cp:lastPrinted>
  <dcterms:created xsi:type="dcterms:W3CDTF">2024-02-06T03:36:48Z</dcterms:created>
  <dcterms:modified xsi:type="dcterms:W3CDTF">2024-06-26T01:37:58Z</dcterms:modified>
</cp:coreProperties>
</file>